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1 Pillow\01_Ucetnictvi\07_Reporting\04_Vyrocni_zprava\2021\"/>
    </mc:Choice>
  </mc:AlternateContent>
  <xr:revisionPtr revIDLastSave="0" documentId="13_ncr:1_{20E10B39-70CD-4041-ABF8-989E42EDD120}" xr6:coauthVersionLast="47" xr6:coauthVersionMax="47" xr10:uidLastSave="{00000000-0000-0000-0000-000000000000}"/>
  <bookViews>
    <workbookView xWindow="-120" yWindow="-120" windowWidth="30960" windowHeight="16800" tabRatio="746" xr2:uid="{07225F60-D20C-4BAF-97BE-C3913F0423A1}"/>
  </bookViews>
  <sheets>
    <sheet name="VZ_2021_hlavni_ukazatele" sheetId="1" r:id="rId1"/>
    <sheet name="BS_2021" sheetId="2" r:id="rId2"/>
    <sheet name="PL_2021" sheetId="3" r:id="rId3"/>
    <sheet name="VK_2021" sheetId="4" r:id="rId4"/>
    <sheet name="6a_2021" sheetId="5" r:id="rId5"/>
    <sheet name="6b_2021" sheetId="6" r:id="rId6"/>
    <sheet name="6c_2021" sheetId="7" r:id="rId7"/>
    <sheet name="6d_2021" sheetId="20" r:id="rId8"/>
    <sheet name="6e_2021" sheetId="8" r:id="rId9"/>
    <sheet name="6f_2021" sheetId="9" r:id="rId10"/>
    <sheet name="6g_2021" sheetId="10" r:id="rId11"/>
    <sheet name="6i_2021" sheetId="11" r:id="rId12"/>
    <sheet name="6j_2021" sheetId="12" r:id="rId13"/>
    <sheet name="7a_2021" sheetId="14" r:id="rId14"/>
    <sheet name="7b_2021" sheetId="15" r:id="rId15"/>
    <sheet name="7d_2021" sheetId="16" r:id="rId16"/>
    <sheet name="7e_2021" sheetId="17" r:id="rId17"/>
    <sheet name="7f_2021" sheetId="18" r:id="rId18"/>
    <sheet name="7i_2021" sheetId="19" r:id="rId19"/>
    <sheet name="8a_2021" sheetId="2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5" l="1"/>
  <c r="E9" i="4"/>
</calcChain>
</file>

<file path=xl/sharedStrings.xml><?xml version="1.0" encoding="utf-8"?>
<sst xmlns="http://schemas.openxmlformats.org/spreadsheetml/2006/main" count="664" uniqueCount="313">
  <si>
    <t>Hlavní ukazatele společnosti</t>
  </si>
  <si>
    <t>tis.Kč/ks</t>
  </si>
  <si>
    <t>Bilanční suma</t>
  </si>
  <si>
    <t>vlastní kapitál</t>
  </si>
  <si>
    <t>předepsané hrubé pojistné</t>
  </si>
  <si>
    <t>počet uzavřených pojistných smluv</t>
  </si>
  <si>
    <t>celková výše technických rezerv netto</t>
  </si>
  <si>
    <t>Výkaz finanční pozice</t>
  </si>
  <si>
    <t>V tis. Kč</t>
  </si>
  <si>
    <t>Hrubá výše</t>
  </si>
  <si>
    <t>Úprava</t>
  </si>
  <si>
    <t>Čistá výše</t>
  </si>
  <si>
    <t>B. NEHMOTNÝ MAJETEK, z toho:</t>
  </si>
  <si>
    <t>CII. Investice v podnikatelských seskupeních</t>
  </si>
  <si>
    <t>C.III. jiné investice</t>
  </si>
  <si>
    <t xml:space="preserve">    C.III.2. DLUHOVÉ CENNÉ PAPÍRY</t>
  </si>
  <si>
    <t>E. DLUŽNÍCI</t>
  </si>
  <si>
    <t xml:space="preserve">   I. POHLEDÁVKY Z OPERACÍ PŘÍMÉHO POJIŠTĚNÍ</t>
  </si>
  <si>
    <t xml:space="preserve">     1. POJISTNÍCI</t>
  </si>
  <si>
    <t xml:space="preserve">   III. OSTATNÍ POHLEDÁVKY</t>
  </si>
  <si>
    <t>F. OSTATNÍ AKTIVA</t>
  </si>
  <si>
    <t>F.I. hmotný majetek</t>
  </si>
  <si>
    <t>F.II HOTOVOST NA ÚČTECH U FINANČNÍCH INSTITUCÍ A HOTOVOST V POKLADNĚ</t>
  </si>
  <si>
    <t>G. přechodné účty aktiv</t>
  </si>
  <si>
    <t xml:space="preserve">   II. odložené pořizovací náklady na pojistné smlouvy</t>
  </si>
  <si>
    <t xml:space="preserve">     B. v neživotním pojištění</t>
  </si>
  <si>
    <t xml:space="preserve">   III. ostatní Přechodné účty aktiv</t>
  </si>
  <si>
    <t>AKTIVA CELKEM</t>
  </si>
  <si>
    <t>Podíl zajistitele</t>
  </si>
  <si>
    <t>A.I. ZÁKLADNÍ KAPITÁL</t>
  </si>
  <si>
    <t>A.IV.ostatní kapitálové FONDY</t>
  </si>
  <si>
    <t>AVI Neuhrazená ztráta min. účetních období</t>
  </si>
  <si>
    <t>A.VII. zisk nebo ztráta běžného účetního období</t>
  </si>
  <si>
    <t>C. Technické rezervy, z toho:</t>
  </si>
  <si>
    <t xml:space="preserve">   C.1. rezerva na nezasloužené pojistné</t>
  </si>
  <si>
    <t xml:space="preserve">   C.3. rezerva na pojistná plnění nevyřízených pojistných události</t>
  </si>
  <si>
    <t xml:space="preserve">   C.4. rezerva na bonusy a slevy</t>
  </si>
  <si>
    <t>G. VĚŘITELÉ</t>
  </si>
  <si>
    <t xml:space="preserve">  G.I. závazky z operací přímého pojištění</t>
  </si>
  <si>
    <t xml:space="preserve">  G.II. závazky z operací zajištění</t>
  </si>
  <si>
    <t xml:space="preserve">  G.V. ostatní závazky</t>
  </si>
  <si>
    <t>H. PŘECHODNÉ ÚČTY PASIV</t>
  </si>
  <si>
    <t>PASIVA CELKEM</t>
  </si>
  <si>
    <t>výkaz zisku a ztráty</t>
  </si>
  <si>
    <t>Základna</t>
  </si>
  <si>
    <t>Mezisoučet</t>
  </si>
  <si>
    <t>I. Technický účet k neživotnímu pojištění</t>
  </si>
  <si>
    <t xml:space="preserve">        X</t>
  </si>
  <si>
    <t xml:space="preserve">         X</t>
  </si>
  <si>
    <t>X</t>
  </si>
  <si>
    <t xml:space="preserve">   a) předepsané hrubé pojistné</t>
  </si>
  <si>
    <t xml:space="preserve">   b) pojistné postoupené zajistitelům</t>
  </si>
  <si>
    <t xml:space="preserve">   c) změna stavu hrubé výše rezervy na nezasloužené pojistné</t>
  </si>
  <si>
    <t xml:space="preserve">   d) změna stavu rezervy na nezasloužené pojistné, podíl zajistitelů</t>
  </si>
  <si>
    <t>3. Ostatní technické výnosy</t>
  </si>
  <si>
    <t xml:space="preserve">          X</t>
  </si>
  <si>
    <t>4. Náklady na pojistná plnění očištěné od zajištění</t>
  </si>
  <si>
    <t xml:space="preserve">   a) náklady na pojistná plnění</t>
  </si>
  <si>
    <t xml:space="preserve">     aa) hrubá výše</t>
  </si>
  <si>
    <t xml:space="preserve">     bb) podíl zajistitelů</t>
  </si>
  <si>
    <t xml:space="preserve">   b) Změna stavu rezervy na pojistná plnění</t>
  </si>
  <si>
    <t>5. změna stavu ostatních technických rezerv, očištěná od zajištění</t>
  </si>
  <si>
    <t xml:space="preserve">           X</t>
  </si>
  <si>
    <t>6  bonusy a slevy, očištěné od zajištění</t>
  </si>
  <si>
    <t>7. čistá výše provozních nákladů, z toho:</t>
  </si>
  <si>
    <t xml:space="preserve">  a) pořizovací náklady na pojistné smlouvy</t>
  </si>
  <si>
    <t xml:space="preserve">  B) změna stavu časově rozlišených pořizovacích nákladů</t>
  </si>
  <si>
    <t xml:space="preserve">  c) správní režie</t>
  </si>
  <si>
    <t>8. ostatní technické náklady</t>
  </si>
  <si>
    <t>10. výsledek technického účtu neživotního pojištění</t>
  </si>
  <si>
    <t>III. Netechnický účet</t>
  </si>
  <si>
    <t xml:space="preserve">  X </t>
  </si>
  <si>
    <t>III.1.  výsledek technického účtu neživotního pojištění</t>
  </si>
  <si>
    <t xml:space="preserve">              X</t>
  </si>
  <si>
    <t>3.výnosy z investic</t>
  </si>
  <si>
    <t xml:space="preserve">            X</t>
  </si>
  <si>
    <t xml:space="preserve">   b) výnosy z ostatních investic</t>
  </si>
  <si>
    <t xml:space="preserve">   C) změny hodnoty investic</t>
  </si>
  <si>
    <t>5. Náklady na investice</t>
  </si>
  <si>
    <t xml:space="preserve">             X</t>
  </si>
  <si>
    <t xml:space="preserve">   a) náklady na správu investic, včetně úroků</t>
  </si>
  <si>
    <t xml:space="preserve">   b) změny hodnoty investic</t>
  </si>
  <si>
    <t>7. ostatní výnosy</t>
  </si>
  <si>
    <t>9. daň z příjmů z běžné činnosti</t>
  </si>
  <si>
    <t>16. výsledek hospodaření v běžném účetním období</t>
  </si>
  <si>
    <t>Přehled o změnách vlastního kapitálu</t>
  </si>
  <si>
    <t>Základní kapitál</t>
  </si>
  <si>
    <t>Ostatní kapitálové fondy</t>
  </si>
  <si>
    <t xml:space="preserve">Výsledek hospodaření </t>
  </si>
  <si>
    <t>Celkem</t>
  </si>
  <si>
    <t>Zisk/Ztráta v běžném účetním období</t>
  </si>
  <si>
    <t>Příplatek akcionářů</t>
  </si>
  <si>
    <t xml:space="preserve"> zůstatek k 31/12/2019</t>
  </si>
  <si>
    <t>Zřizovací výdaje</t>
  </si>
  <si>
    <t>Software</t>
  </si>
  <si>
    <t>Přírůstky</t>
  </si>
  <si>
    <t>Odpisy</t>
  </si>
  <si>
    <t>investice v podnikatelsých seskupeních</t>
  </si>
  <si>
    <t>Výše podílu</t>
  </si>
  <si>
    <t>Účetní hodnota</t>
  </si>
  <si>
    <t>Reálná hodnota</t>
  </si>
  <si>
    <t>Výše vlastního kapitálu</t>
  </si>
  <si>
    <t>Hospodářský výsledek</t>
  </si>
  <si>
    <t>Příjem z podílu na zisku</t>
  </si>
  <si>
    <t>PK Extra s.r.o. – sídlo Praha</t>
  </si>
  <si>
    <t>-</t>
  </si>
  <si>
    <t>Dluhové cenné papíry</t>
  </si>
  <si>
    <t xml:space="preserve">Reálná hodnota </t>
  </si>
  <si>
    <t xml:space="preserve">Pořizovací cena </t>
  </si>
  <si>
    <t>Pořizovací cena</t>
  </si>
  <si>
    <t>vydané vládním sektorem</t>
  </si>
  <si>
    <t>Vydané finančními institucemi</t>
  </si>
  <si>
    <t>nekótované</t>
  </si>
  <si>
    <t>Auto</t>
  </si>
  <si>
    <t>ÚBYTKY</t>
  </si>
  <si>
    <t>ÚBYTKY OPRÁVEK</t>
  </si>
  <si>
    <t>přechodné účty aktiv</t>
  </si>
  <si>
    <t>PŘECHODNÉ ÚČTY AKTIV</t>
  </si>
  <si>
    <t>odložené pořizovací náklady na pojistné smlouvy</t>
  </si>
  <si>
    <t>OSTATNÍ PŘECHODNÉ ÚČTY AKTIV</t>
  </si>
  <si>
    <t>Akcie</t>
  </si>
  <si>
    <t>Nominální hodnota (Kč)</t>
  </si>
  <si>
    <t>Počet (ks)</t>
  </si>
  <si>
    <t>ISIN</t>
  </si>
  <si>
    <t>Druh</t>
  </si>
  <si>
    <t>Podoba/forma</t>
  </si>
  <si>
    <t>kmenové</t>
  </si>
  <si>
    <t>zaknihované/na jméno</t>
  </si>
  <si>
    <t>CZ0008044757</t>
  </si>
  <si>
    <t>ostatní kapitálové fondy</t>
  </si>
  <si>
    <t>Příplatek k základnímu kapitálu</t>
  </si>
  <si>
    <t>ostatní kapitálové FONDY</t>
  </si>
  <si>
    <t>celkem</t>
  </si>
  <si>
    <t>technické rezervy</t>
  </si>
  <si>
    <t>rezerva na nezasloužené pojistné</t>
  </si>
  <si>
    <t>RBNS</t>
  </si>
  <si>
    <t>Rezerva na bonusy a slevy</t>
  </si>
  <si>
    <t>Vyplaceno</t>
  </si>
  <si>
    <t>Run-off</t>
  </si>
  <si>
    <t>Run-off %</t>
  </si>
  <si>
    <t>Přímé pojištění</t>
  </si>
  <si>
    <t>Havarijní pojištění</t>
  </si>
  <si>
    <t>Pojištění majetku</t>
  </si>
  <si>
    <t>pojištění odpovědnosti</t>
  </si>
  <si>
    <t>odpovědnosti z provozu vozidla</t>
  </si>
  <si>
    <t>závazky</t>
  </si>
  <si>
    <t>Pojistníci</t>
  </si>
  <si>
    <t>Ostatní závazky z přímého pojištění</t>
  </si>
  <si>
    <t xml:space="preserve"> Závazky z operací zajištění</t>
  </si>
  <si>
    <t xml:space="preserve">Ostatní </t>
  </si>
  <si>
    <t>Ve splatnosti</t>
  </si>
  <si>
    <t>Ostatní závazky</t>
  </si>
  <si>
    <t>tis. Kč</t>
  </si>
  <si>
    <t>Závazky za zaměstnanci</t>
  </si>
  <si>
    <t>závazky ze sociálního a zdravotního pojištění</t>
  </si>
  <si>
    <t>závazky za dodavateli</t>
  </si>
  <si>
    <t>ostatní</t>
  </si>
  <si>
    <t>ostatní závazky celkem</t>
  </si>
  <si>
    <t xml:space="preserve">Přechodné účty pasiv </t>
  </si>
  <si>
    <t>Výnosy příštích období</t>
  </si>
  <si>
    <t>Dohadné položky pasivní</t>
  </si>
  <si>
    <t>Neživotní pojištění</t>
  </si>
  <si>
    <t>Předepsané hrubé pojistné</t>
  </si>
  <si>
    <t>Zasloužené hrubé pojistné</t>
  </si>
  <si>
    <t>Náklady na      pojistná plnění – hrubá výše</t>
  </si>
  <si>
    <t>Provozní výdaje – hrubá výše</t>
  </si>
  <si>
    <t>Výsledek ze zajištění</t>
  </si>
  <si>
    <t>havarijní pojištění</t>
  </si>
  <si>
    <t>pojištění majetku</t>
  </si>
  <si>
    <t>POjištění úrazu</t>
  </si>
  <si>
    <t>cestovní pojištění</t>
  </si>
  <si>
    <t>rezerva na bonusy a slevy</t>
  </si>
  <si>
    <t>tvorba</t>
  </si>
  <si>
    <t>použití</t>
  </si>
  <si>
    <t>změna stavu celkem</t>
  </si>
  <si>
    <t>správní režie</t>
  </si>
  <si>
    <t>osobní náklady</t>
  </si>
  <si>
    <t>odpisy a spotřeba drobného hmotného majetku</t>
  </si>
  <si>
    <t>IT služby</t>
  </si>
  <si>
    <t>ostatní expertní služby</t>
  </si>
  <si>
    <t>ostatní technické náklady/výnosy</t>
  </si>
  <si>
    <t>ostatní technické náklady</t>
  </si>
  <si>
    <t>ostatní technické výnosy</t>
  </si>
  <si>
    <t>saldo – neživotní pojištění</t>
  </si>
  <si>
    <t>zaměstnanci a vedoucí pracovníci</t>
  </si>
  <si>
    <t>Průměrný přepočtený počet</t>
  </si>
  <si>
    <t>Mzdové náklady</t>
  </si>
  <si>
    <t>Sociální a zdravotní pojištění</t>
  </si>
  <si>
    <t>Ostatní náklady</t>
  </si>
  <si>
    <t>Zaměstnanci</t>
  </si>
  <si>
    <t>vedoucí pracovníci*</t>
  </si>
  <si>
    <t>odměna statutárnímu auditorovi</t>
  </si>
  <si>
    <t>povinný audit</t>
  </si>
  <si>
    <t>Daň z příjmů ve výkazu zisku a ztráty</t>
  </si>
  <si>
    <t>změna stavu odložené daňové pohledávky</t>
  </si>
  <si>
    <t>změna stavu odloženého daňového závazku</t>
  </si>
  <si>
    <t>daň z příjmů ve výkazu zisku a ztráty</t>
  </si>
  <si>
    <t>DAŇOVÁ ZTRÁTA</t>
  </si>
  <si>
    <t>odložená daňová pohledávka</t>
  </si>
  <si>
    <t>dlouhodobý nehmotný majetek</t>
  </si>
  <si>
    <t>OdloženÝ daňovÝ závazek</t>
  </si>
  <si>
    <t>ODLOŽENÁ DAŇOVÁ POHLEDÁVKA (+) / ZÁVAZEK (-)</t>
  </si>
  <si>
    <t>A.Pohledávky za upsaný základní kapitál</t>
  </si>
  <si>
    <t>C.III.1. Akcie a ostatníce CP s proměnlivým      výnosem, ostatní podíly</t>
  </si>
  <si>
    <t xml:space="preserve">    C.III.6. Ostatní INVESTICE</t>
  </si>
  <si>
    <t>Výsledek 31/12/2020</t>
  </si>
  <si>
    <t xml:space="preserve">  D) provize od zajistitelů</t>
  </si>
  <si>
    <t xml:space="preserve">   D) výnosy z realizace investic</t>
  </si>
  <si>
    <t xml:space="preserve">   C) náklady spojené s realizací finančních investic</t>
  </si>
  <si>
    <t xml:space="preserve"> zůstatek k 31/12/2020</t>
  </si>
  <si>
    <t> -113 188</t>
  </si>
  <si>
    <t>pořizovací cena k 1.1.2020</t>
  </si>
  <si>
    <t>Vyřazení</t>
  </si>
  <si>
    <t>Pořizovací cena k 31.12.2020</t>
  </si>
  <si>
    <t>Oprávky k 1.1.2020</t>
  </si>
  <si>
    <t>úbytky oprávek</t>
  </si>
  <si>
    <t>Oprávky k 31.12.2020</t>
  </si>
  <si>
    <t>Zůstatková cena k 1.1.2020</t>
  </si>
  <si>
    <t>zůstatková cena k 31.12.2020</t>
  </si>
  <si>
    <t>Celkem 2020</t>
  </si>
  <si>
    <t>kÓtované na burze v ČR</t>
  </si>
  <si>
    <t>Kótované na jiném trhu CP</t>
  </si>
  <si>
    <t>Vydané nefinančními institucemi</t>
  </si>
  <si>
    <t>Majetkové cenné papíry</t>
  </si>
  <si>
    <t>nekótoVané</t>
  </si>
  <si>
    <t>Ostatní investice - Deriváty</t>
  </si>
  <si>
    <t>Pevné termínované kontrakty s kladnou reálnou hodnotou</t>
  </si>
  <si>
    <t>Nominální hodnota</t>
  </si>
  <si>
    <t>měnové swapy</t>
  </si>
  <si>
    <t>Pevné termínované kontrakty se zápornou reálnou hodnotou</t>
  </si>
  <si>
    <t>12 787</t>
  </si>
  <si>
    <t>Měnová struktura investic</t>
  </si>
  <si>
    <t>Měna</t>
  </si>
  <si>
    <t>s proměnlivým výnosem</t>
  </si>
  <si>
    <t>s pevným výnosem</t>
  </si>
  <si>
    <t>s diskontem</t>
  </si>
  <si>
    <t>Majetkové cenné</t>
  </si>
  <si>
    <t>papíry</t>
  </si>
  <si>
    <t>Ostatní investice</t>
  </si>
  <si>
    <t>Deriváty</t>
  </si>
  <si>
    <t>CZK</t>
  </si>
  <si>
    <t>EUR</t>
  </si>
  <si>
    <t>USD</t>
  </si>
  <si>
    <t>pohledávky</t>
  </si>
  <si>
    <t>31. prosince 2020</t>
  </si>
  <si>
    <t>Ostatní pohledávky</t>
  </si>
  <si>
    <t>po splatnosti</t>
  </si>
  <si>
    <t>OPRÁVKY K 1.1.2020</t>
  </si>
  <si>
    <t>1 430</t>
  </si>
  <si>
    <t>Rezervy na PP k 31/12/2020</t>
  </si>
  <si>
    <t>datové a telekomunikační služby</t>
  </si>
  <si>
    <t>nájemné a spotřeba energií</t>
  </si>
  <si>
    <t>zdanění technických rezerv</t>
  </si>
  <si>
    <t>31/12/2020 – po opravě</t>
  </si>
  <si>
    <t xml:space="preserve">  H.I. Výdaje příštích období a výnosy příštích období</t>
  </si>
  <si>
    <t xml:space="preserve">  H.II. ostatní přechodné účty pasiv</t>
  </si>
  <si>
    <t xml:space="preserve">1. Zasloužené pojistné, očištěné od zajištění      </t>
  </si>
  <si>
    <t>Výsledek 31/12/2021</t>
  </si>
  <si>
    <t>zůstatek k 31/12/2019</t>
  </si>
  <si>
    <t>dopad opravy chyby min.období</t>
  </si>
  <si>
    <t xml:space="preserve"> zůstatek k 31/12/2019 – po opravě</t>
  </si>
  <si>
    <t> -22 334</t>
  </si>
  <si>
    <t xml:space="preserve"> zůstatek k 31/12/2020 – po opravě</t>
  </si>
  <si>
    <t> -119 679</t>
  </si>
  <si>
    <t xml:space="preserve"> zůstatek k 31/12/2021</t>
  </si>
  <si>
    <t> -161 776</t>
  </si>
  <si>
    <t>pořizovací cena k 1.1.2021</t>
  </si>
  <si>
    <t>Pořizovací cena k 31.12.2021</t>
  </si>
  <si>
    <t>Oprávky k 1.1.2021</t>
  </si>
  <si>
    <t>Oprávky k 31.12.2021</t>
  </si>
  <si>
    <t>Zůstatková cena k 1.1.2021</t>
  </si>
  <si>
    <t>zůstatková cena k 31.12.2021</t>
  </si>
  <si>
    <t>Dlouhodobý nehmotný majetek - 2020</t>
  </si>
  <si>
    <t>Dlouhodobý nehmotný majetek - 2021</t>
  </si>
  <si>
    <t>Celkem 2021</t>
  </si>
  <si>
    <t>6 005</t>
  </si>
  <si>
    <t>úrokové swapy</t>
  </si>
  <si>
    <r>
      <t>12 78</t>
    </r>
    <r>
      <rPr>
        <sz val="8"/>
        <color theme="1"/>
        <rFont val="PT Serif"/>
        <family val="1"/>
        <charset val="238"/>
      </rPr>
      <t>7</t>
    </r>
  </si>
  <si>
    <t>NOK</t>
  </si>
  <si>
    <t>SEK</t>
  </si>
  <si>
    <t>31. prosince 2021</t>
  </si>
  <si>
    <t>OPRÁVKY K 1.1.2021</t>
  </si>
  <si>
    <t>Dlouhodobý hmotný majetek - 2021</t>
  </si>
  <si>
    <t>Dlouhodobý hmotný majetek - 2020</t>
  </si>
  <si>
    <t>Rezerva na pojistná plnění nevyřízených pojistných událostí, z toho</t>
  </si>
  <si>
    <t>IBNR</t>
  </si>
  <si>
    <t xml:space="preserve"> v 2021</t>
  </si>
  <si>
    <t>Rezervy na PP k 31/12/2021</t>
  </si>
  <si>
    <t>Pojištění úrazu a nemoci</t>
  </si>
  <si>
    <t xml:space="preserve">2020 – </t>
  </si>
  <si>
    <t xml:space="preserve">po opravě  </t>
  </si>
  <si>
    <t>nemoc</t>
  </si>
  <si>
    <t>marketing</t>
  </si>
  <si>
    <t>Externí audit</t>
  </si>
  <si>
    <t>služby externího call centra</t>
  </si>
  <si>
    <t>2020 – po opravě</t>
  </si>
  <si>
    <t>přechodné rozdíly</t>
  </si>
  <si>
    <t>Odložený daňový závazek</t>
  </si>
  <si>
    <t> -3 244</t>
  </si>
  <si>
    <t>rozvaha</t>
  </si>
  <si>
    <t>Vykázáno 31.12.2020</t>
  </si>
  <si>
    <t>Po opravě 31/12/2020</t>
  </si>
  <si>
    <t>Dopad</t>
  </si>
  <si>
    <t xml:space="preserve">   I. POHLEDÁVKY Z OPERACÍ PŘÍMÉHO POJIŠTĚNÍ</t>
  </si>
  <si>
    <t>Výkaz zisku a ztráty</t>
  </si>
  <si>
    <t>Dopad opravy</t>
  </si>
  <si>
    <t>Vykázáno 31/12/2020</t>
  </si>
  <si>
    <t> -21 493</t>
  </si>
  <si>
    <t> -6 491</t>
  </si>
  <si>
    <t>Rekonciliace dopadu do výsledku hospodaření minulých let dle jednotlivých let</t>
  </si>
  <si>
    <t>výdaje příštích období a Výnosy příštích období</t>
  </si>
  <si>
    <t>Po opravě 31.12.2020</t>
  </si>
  <si>
    <t>Po opravě 31.12.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</si>
</sst>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7"/>
      <color rgb="FFC00000"/>
      <name val="Source Sans Pro"/>
      <family val="2"/>
    </font>
    <font>
      <b/>
      <sz val="8"/>
      <color theme="1"/>
      <name val="PT Serif"/>
    </font>
    <font>
      <sz val="7"/>
      <color rgb="FF404040"/>
      <name val="Source Sans Pro"/>
      <family val="2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7"/>
      <color rgb="FF404040"/>
      <name val="Source Sans Pro"/>
      <family val="2"/>
    </font>
    <font>
      <b/>
      <sz val="7"/>
      <color rgb="FFC00000"/>
      <name val="Source Sans Pro"/>
      <family val="2"/>
      <charset val="238"/>
    </font>
    <font>
      <sz val="7"/>
      <color rgb="FF404040"/>
      <name val="Source Sans Pro"/>
      <family val="2"/>
      <charset val="238"/>
    </font>
    <font>
      <sz val="8"/>
      <color rgb="FF000000"/>
      <name val="Times New Roman"/>
      <family val="1"/>
      <charset val="238"/>
    </font>
    <font>
      <b/>
      <sz val="7"/>
      <color rgb="FF404040"/>
      <name val="Source Sans Pro"/>
      <family val="2"/>
      <charset val="238"/>
    </font>
    <font>
      <sz val="8"/>
      <color theme="1"/>
      <name val="PT Serif"/>
      <family val="1"/>
      <charset val="238"/>
    </font>
    <font>
      <b/>
      <sz val="8"/>
      <color theme="1"/>
      <name val="PT Serif"/>
      <family val="1"/>
      <charset val="238"/>
    </font>
    <font>
      <sz val="8"/>
      <color rgb="FF000000"/>
      <name val="PT Serif"/>
      <family val="1"/>
      <charset val="238"/>
    </font>
    <font>
      <b/>
      <sz val="8"/>
      <color rgb="FF000000"/>
      <name val="PT Serif"/>
      <family val="1"/>
      <charset val="238"/>
    </font>
    <font>
      <b/>
      <sz val="7"/>
      <color rgb="FF404040"/>
      <name val="PT Serif"/>
      <family val="1"/>
      <charset val="238"/>
    </font>
    <font>
      <sz val="7"/>
      <color rgb="FF404040"/>
      <name val="PT Serif"/>
      <family val="1"/>
      <charset val="238"/>
    </font>
    <font>
      <b/>
      <sz val="7"/>
      <color theme="1"/>
      <name val="PT Serif"/>
      <family val="1"/>
      <charset val="238"/>
    </font>
    <font>
      <sz val="8"/>
      <color rgb="FF404040"/>
      <name val="PT Serif"/>
      <family val="1"/>
      <charset val="238"/>
    </font>
    <font>
      <b/>
      <sz val="8"/>
      <color rgb="FF404040"/>
      <name val="PT Serif"/>
      <family val="1"/>
      <charset val="238"/>
    </font>
    <font>
      <sz val="7"/>
      <color theme="1"/>
      <name val="Source Sans Pro"/>
      <family val="2"/>
      <charset val="238"/>
    </font>
    <font>
      <b/>
      <sz val="7"/>
      <color theme="1"/>
      <name val="Source Sans Pro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tted">
        <color rgb="FF808080"/>
      </bottom>
      <diagonal/>
    </border>
    <border>
      <left/>
      <right/>
      <top style="dotted">
        <color rgb="FF808080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horizontal="right"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14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Font="1" applyBorder="1"/>
    <xf numFmtId="3" fontId="5" fillId="0" borderId="0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 indent="5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 indent="5"/>
    </xf>
    <xf numFmtId="0" fontId="3" fillId="0" borderId="0" xfId="0" applyFont="1" applyBorder="1" applyAlignment="1">
      <alignment horizontal="left" vertical="center" wrapText="1" indent="5"/>
    </xf>
    <xf numFmtId="0" fontId="11" fillId="0" borderId="3" xfId="0" applyFont="1" applyBorder="1" applyAlignment="1">
      <alignment vertical="center" wrapText="1"/>
    </xf>
    <xf numFmtId="9" fontId="6" fillId="0" borderId="0" xfId="0" applyNumberFormat="1" applyFont="1" applyBorder="1" applyAlignment="1">
      <alignment horizontal="right" vertical="center" wrapText="1"/>
    </xf>
    <xf numFmtId="9" fontId="5" fillId="0" borderId="0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4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3" fontId="15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2" fillId="0" borderId="2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 wrapText="1"/>
    </xf>
    <xf numFmtId="3" fontId="16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vertical="center" wrapText="1"/>
    </xf>
    <xf numFmtId="3" fontId="17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3" fontId="18" fillId="0" borderId="0" xfId="0" applyNumberFormat="1" applyFont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9" fontId="12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3" fontId="13" fillId="0" borderId="3" xfId="0" applyNumberFormat="1" applyFont="1" applyBorder="1" applyAlignment="1">
      <alignment horizontal="right" vertical="center" wrapText="1"/>
    </xf>
    <xf numFmtId="9" fontId="13" fillId="0" borderId="3" xfId="0" applyNumberFormat="1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0" fontId="19" fillId="0" borderId="1" xfId="0" applyFont="1" applyBorder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3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 wrapText="1"/>
    </xf>
    <xf numFmtId="3" fontId="20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 indent="5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FDA45-E0B4-420C-BF85-86027F6A2741}">
  <dimension ref="B2:D8"/>
  <sheetViews>
    <sheetView tabSelected="1" workbookViewId="0">
      <selection activeCell="C11" sqref="C11"/>
    </sheetView>
  </sheetViews>
  <sheetFormatPr defaultRowHeight="15" x14ac:dyDescent="0.25"/>
  <cols>
    <col min="2" max="2" width="21.5703125" customWidth="1"/>
    <col min="3" max="3" width="14" customWidth="1"/>
    <col min="4" max="4" width="15.28515625" customWidth="1"/>
  </cols>
  <sheetData>
    <row r="2" spans="2:4" x14ac:dyDescent="0.25">
      <c r="B2" s="1" t="s">
        <v>0</v>
      </c>
    </row>
    <row r="3" spans="2:4" ht="22.5" x14ac:dyDescent="0.25">
      <c r="B3" s="2" t="s">
        <v>1</v>
      </c>
      <c r="C3" s="54">
        <v>44561</v>
      </c>
      <c r="D3" s="55" t="s">
        <v>253</v>
      </c>
    </row>
    <row r="4" spans="2:4" x14ac:dyDescent="0.25">
      <c r="B4" s="3" t="s">
        <v>2</v>
      </c>
      <c r="C4" s="56">
        <v>415920</v>
      </c>
      <c r="D4" s="57">
        <v>256701</v>
      </c>
    </row>
    <row r="5" spans="2:4" x14ac:dyDescent="0.25">
      <c r="B5" s="3" t="s">
        <v>3</v>
      </c>
      <c r="C5" s="56">
        <v>176162</v>
      </c>
      <c r="D5" s="56">
        <v>178258</v>
      </c>
    </row>
    <row r="6" spans="2:4" x14ac:dyDescent="0.25">
      <c r="B6" s="3" t="s">
        <v>4</v>
      </c>
      <c r="C6" s="56">
        <v>316169</v>
      </c>
      <c r="D6" s="56">
        <v>93708</v>
      </c>
    </row>
    <row r="7" spans="2:4" ht="20.25" customHeight="1" x14ac:dyDescent="0.25">
      <c r="B7" s="3" t="s">
        <v>5</v>
      </c>
      <c r="C7" s="56">
        <v>73342</v>
      </c>
      <c r="D7" s="56">
        <v>21120</v>
      </c>
    </row>
    <row r="8" spans="2:4" ht="19.5" customHeight="1" x14ac:dyDescent="0.25">
      <c r="B8" s="4" t="s">
        <v>6</v>
      </c>
      <c r="C8" s="58">
        <v>150912</v>
      </c>
      <c r="D8" s="58">
        <v>43445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58105-9F6B-4BC0-AAFC-3B0FF4E11878}">
  <dimension ref="B2:G18"/>
  <sheetViews>
    <sheetView workbookViewId="0">
      <selection activeCell="C8" sqref="C8:C9"/>
    </sheetView>
  </sheetViews>
  <sheetFormatPr defaultRowHeight="15" x14ac:dyDescent="0.25"/>
  <cols>
    <col min="2" max="2" width="21.28515625" customWidth="1"/>
    <col min="3" max="3" width="11.140625" customWidth="1"/>
    <col min="4" max="4" width="11.85546875" customWidth="1"/>
    <col min="5" max="5" width="14.5703125" customWidth="1"/>
    <col min="6" max="6" width="19" customWidth="1"/>
    <col min="7" max="7" width="18.42578125" customWidth="1"/>
  </cols>
  <sheetData>
    <row r="2" spans="2:7" x14ac:dyDescent="0.25">
      <c r="B2" s="1" t="s">
        <v>120</v>
      </c>
      <c r="G2" s="30"/>
    </row>
    <row r="3" spans="2:7" x14ac:dyDescent="0.25">
      <c r="B3" s="8" t="s">
        <v>121</v>
      </c>
      <c r="C3" s="8" t="s">
        <v>122</v>
      </c>
      <c r="D3" s="8" t="s">
        <v>123</v>
      </c>
      <c r="E3" s="8" t="s">
        <v>124</v>
      </c>
      <c r="F3" s="8" t="s">
        <v>125</v>
      </c>
      <c r="G3" s="23"/>
    </row>
    <row r="4" spans="2:7" ht="18.75" customHeight="1" x14ac:dyDescent="0.25">
      <c r="B4" s="13">
        <v>16000</v>
      </c>
      <c r="C4" s="13">
        <v>10000</v>
      </c>
      <c r="D4" s="11" t="s">
        <v>128</v>
      </c>
      <c r="E4" s="11" t="s">
        <v>126</v>
      </c>
      <c r="F4" s="11" t="s">
        <v>127</v>
      </c>
      <c r="G4" s="26"/>
    </row>
    <row r="5" spans="2:7" ht="18.75" customHeight="1" x14ac:dyDescent="0.25">
      <c r="B5" s="36"/>
      <c r="C5" s="28"/>
      <c r="D5" s="28"/>
      <c r="E5" s="26"/>
      <c r="F5" s="26"/>
      <c r="G5" s="26"/>
    </row>
    <row r="6" spans="2:7" ht="18.75" customHeight="1" x14ac:dyDescent="0.25">
      <c r="B6" s="1" t="s">
        <v>129</v>
      </c>
      <c r="E6" s="26"/>
      <c r="F6" s="26"/>
      <c r="G6" s="26"/>
    </row>
    <row r="7" spans="2:7" ht="18.75" customHeight="1" x14ac:dyDescent="0.25">
      <c r="B7" s="61"/>
      <c r="C7" s="55">
        <v>2021</v>
      </c>
      <c r="D7" s="55">
        <v>2020</v>
      </c>
      <c r="E7" s="26"/>
      <c r="F7" s="26"/>
      <c r="G7" s="26"/>
    </row>
    <row r="8" spans="2:7" x14ac:dyDescent="0.25">
      <c r="B8" s="22" t="s">
        <v>130</v>
      </c>
      <c r="C8" s="56">
        <v>175000</v>
      </c>
      <c r="D8" s="56">
        <v>135000</v>
      </c>
    </row>
    <row r="9" spans="2:7" x14ac:dyDescent="0.25">
      <c r="B9" s="22" t="s">
        <v>131</v>
      </c>
      <c r="C9" s="56">
        <v>2937</v>
      </c>
      <c r="D9" s="56">
        <v>2937</v>
      </c>
    </row>
    <row r="10" spans="2:7" x14ac:dyDescent="0.25">
      <c r="B10" s="21" t="s">
        <v>132</v>
      </c>
      <c r="C10" s="78">
        <v>177937</v>
      </c>
      <c r="D10" s="78">
        <v>137937</v>
      </c>
    </row>
    <row r="16" spans="2:7" ht="18.75" customHeight="1" x14ac:dyDescent="0.25"/>
    <row r="17" ht="18.75" customHeight="1" x14ac:dyDescent="0.25"/>
    <row r="18" ht="18.75" customHeight="1" x14ac:dyDescent="0.25"/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383B-5D40-4A04-AFB2-5DB2FD734445}">
  <dimension ref="B2:G23"/>
  <sheetViews>
    <sheetView workbookViewId="0">
      <selection activeCell="F27" sqref="F27"/>
    </sheetView>
  </sheetViews>
  <sheetFormatPr defaultRowHeight="15" x14ac:dyDescent="0.25"/>
  <cols>
    <col min="2" max="2" width="22.140625" customWidth="1"/>
    <col min="3" max="3" width="14" customWidth="1"/>
    <col min="4" max="4" width="11.140625" customWidth="1"/>
    <col min="5" max="5" width="11.42578125" customWidth="1"/>
  </cols>
  <sheetData>
    <row r="2" spans="2:7" x14ac:dyDescent="0.25">
      <c r="B2" s="16" t="s">
        <v>133</v>
      </c>
    </row>
    <row r="3" spans="2:7" x14ac:dyDescent="0.25">
      <c r="B3" s="61" t="s">
        <v>9</v>
      </c>
      <c r="C3" s="54">
        <v>44561</v>
      </c>
      <c r="D3" s="54">
        <v>44196</v>
      </c>
    </row>
    <row r="4" spans="2:7" ht="21.75" customHeight="1" x14ac:dyDescent="0.25">
      <c r="B4" s="22" t="s">
        <v>134</v>
      </c>
      <c r="C4" s="56">
        <v>134933</v>
      </c>
      <c r="D4" s="56">
        <v>44615</v>
      </c>
    </row>
    <row r="5" spans="2:7" ht="21.75" customHeight="1" x14ac:dyDescent="0.25">
      <c r="B5" s="22" t="s">
        <v>284</v>
      </c>
      <c r="C5" s="56">
        <v>74391</v>
      </c>
      <c r="D5" s="56">
        <v>23101</v>
      </c>
    </row>
    <row r="6" spans="2:7" ht="21.75" customHeight="1" x14ac:dyDescent="0.25">
      <c r="B6" s="35" t="s">
        <v>135</v>
      </c>
      <c r="C6" s="56">
        <v>47096</v>
      </c>
      <c r="D6" s="56">
        <v>12159</v>
      </c>
    </row>
    <row r="7" spans="2:7" ht="21.75" customHeight="1" x14ac:dyDescent="0.25">
      <c r="B7" s="35" t="s">
        <v>285</v>
      </c>
      <c r="C7" s="56">
        <v>27295</v>
      </c>
      <c r="D7" s="56">
        <v>10942</v>
      </c>
    </row>
    <row r="8" spans="2:7" ht="21.75" customHeight="1" x14ac:dyDescent="0.25">
      <c r="B8" s="20" t="s">
        <v>136</v>
      </c>
      <c r="C8" s="58">
        <v>1391</v>
      </c>
      <c r="D8" s="63" t="s">
        <v>248</v>
      </c>
    </row>
    <row r="9" spans="2:7" ht="21.75" customHeight="1" x14ac:dyDescent="0.25">
      <c r="B9" s="36"/>
      <c r="C9" s="28"/>
      <c r="D9" s="28"/>
    </row>
    <row r="10" spans="2:7" ht="21.75" customHeight="1" x14ac:dyDescent="0.25">
      <c r="B10" s="16"/>
    </row>
    <row r="11" spans="2:7" ht="18.75" customHeight="1" x14ac:dyDescent="0.25">
      <c r="B11" s="85"/>
      <c r="C11" s="81" t="s">
        <v>249</v>
      </c>
      <c r="D11" s="79" t="s">
        <v>137</v>
      </c>
      <c r="E11" s="81" t="s">
        <v>287</v>
      </c>
      <c r="F11" s="81" t="s">
        <v>138</v>
      </c>
      <c r="G11" s="81" t="s">
        <v>139</v>
      </c>
    </row>
    <row r="12" spans="2:7" x14ac:dyDescent="0.25">
      <c r="B12" s="86"/>
      <c r="C12" s="83"/>
      <c r="D12" s="55" t="s">
        <v>286</v>
      </c>
      <c r="E12" s="83"/>
      <c r="F12" s="83"/>
      <c r="G12" s="83"/>
    </row>
    <row r="13" spans="2:7" x14ac:dyDescent="0.25">
      <c r="B13" s="22" t="s">
        <v>140</v>
      </c>
      <c r="C13" s="64"/>
      <c r="D13" s="64"/>
      <c r="E13" s="64"/>
      <c r="F13" s="64"/>
      <c r="G13" s="64"/>
    </row>
    <row r="14" spans="2:7" x14ac:dyDescent="0.25">
      <c r="B14" s="35" t="s">
        <v>141</v>
      </c>
      <c r="C14" s="56">
        <v>5072</v>
      </c>
      <c r="D14" s="56">
        <v>2312</v>
      </c>
      <c r="E14" s="56">
        <v>1028</v>
      </c>
      <c r="F14" s="56">
        <v>1731</v>
      </c>
      <c r="G14" s="80">
        <v>0.34</v>
      </c>
    </row>
    <row r="15" spans="2:7" ht="27" customHeight="1" x14ac:dyDescent="0.25">
      <c r="B15" s="35" t="s">
        <v>142</v>
      </c>
      <c r="C15" s="64">
        <v>647</v>
      </c>
      <c r="D15" s="64">
        <v>0</v>
      </c>
      <c r="E15" s="64">
        <v>143</v>
      </c>
      <c r="F15" s="64">
        <v>504</v>
      </c>
      <c r="G15" s="80">
        <v>0.78</v>
      </c>
    </row>
    <row r="16" spans="2:7" x14ac:dyDescent="0.25">
      <c r="B16" s="35" t="s">
        <v>143</v>
      </c>
      <c r="C16" s="64">
        <v>154</v>
      </c>
      <c r="D16" s="64">
        <v>38</v>
      </c>
      <c r="E16" s="64">
        <v>132</v>
      </c>
      <c r="F16" s="64">
        <v>-16</v>
      </c>
      <c r="G16" s="80">
        <v>-0.1</v>
      </c>
    </row>
    <row r="17" spans="2:7" ht="18" x14ac:dyDescent="0.25">
      <c r="B17" s="35" t="s">
        <v>144</v>
      </c>
      <c r="C17" s="56">
        <v>16416</v>
      </c>
      <c r="D17" s="56">
        <v>6673</v>
      </c>
      <c r="E17" s="56">
        <v>14223</v>
      </c>
      <c r="F17" s="56">
        <v>-4480</v>
      </c>
      <c r="G17" s="80">
        <v>-0.27</v>
      </c>
    </row>
    <row r="18" spans="2:7" x14ac:dyDescent="0.25">
      <c r="B18" s="35" t="s">
        <v>288</v>
      </c>
      <c r="C18" s="64">
        <v>315</v>
      </c>
      <c r="D18" s="64">
        <v>0</v>
      </c>
      <c r="E18" s="64">
        <v>46</v>
      </c>
      <c r="F18" s="64">
        <v>269</v>
      </c>
      <c r="G18" s="80">
        <v>0.86</v>
      </c>
    </row>
    <row r="19" spans="2:7" ht="15.75" thickBot="1" x14ac:dyDescent="0.3">
      <c r="B19" s="41" t="s">
        <v>132</v>
      </c>
      <c r="C19" s="87">
        <v>22604</v>
      </c>
      <c r="D19" s="87">
        <v>9023</v>
      </c>
      <c r="E19" s="87">
        <v>15572</v>
      </c>
      <c r="F19" s="87">
        <v>-1992</v>
      </c>
      <c r="G19" s="88">
        <v>-0.09</v>
      </c>
    </row>
    <row r="20" spans="2:7" x14ac:dyDescent="0.25">
      <c r="B20" s="40"/>
      <c r="C20" s="28"/>
      <c r="D20" s="28"/>
      <c r="E20" s="28"/>
      <c r="F20" s="28"/>
      <c r="G20" s="43"/>
    </row>
    <row r="21" spans="2:7" x14ac:dyDescent="0.25">
      <c r="B21" s="40"/>
      <c r="C21" s="28"/>
      <c r="D21" s="28"/>
      <c r="E21" s="28"/>
      <c r="F21" s="28"/>
      <c r="G21" s="43"/>
    </row>
    <row r="22" spans="2:7" x14ac:dyDescent="0.25">
      <c r="B22" s="40"/>
      <c r="C22" s="28"/>
      <c r="D22" s="28"/>
      <c r="E22" s="28"/>
      <c r="F22" s="28"/>
      <c r="G22" s="43"/>
    </row>
    <row r="23" spans="2:7" x14ac:dyDescent="0.25">
      <c r="B23" s="37"/>
      <c r="C23" s="29"/>
      <c r="D23" s="29"/>
      <c r="E23" s="29"/>
      <c r="F23" s="29"/>
      <c r="G23" s="42"/>
    </row>
  </sheetData>
  <mergeCells count="5">
    <mergeCell ref="B11:B12"/>
    <mergeCell ref="C11:C12"/>
    <mergeCell ref="E11:E12"/>
    <mergeCell ref="F11:F12"/>
    <mergeCell ref="G11:G12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54E39-8294-4809-99E8-57F063F829EE}">
  <dimension ref="B2:G19"/>
  <sheetViews>
    <sheetView workbookViewId="0">
      <selection activeCell="C24" sqref="C24"/>
    </sheetView>
  </sheetViews>
  <sheetFormatPr defaultRowHeight="15" x14ac:dyDescent="0.25"/>
  <cols>
    <col min="2" max="2" width="16.5703125" customWidth="1"/>
    <col min="4" max="4" width="10.42578125" customWidth="1"/>
  </cols>
  <sheetData>
    <row r="2" spans="2:7" x14ac:dyDescent="0.25">
      <c r="B2" s="16" t="s">
        <v>145</v>
      </c>
    </row>
    <row r="3" spans="2:7" ht="30" customHeight="1" x14ac:dyDescent="0.25">
      <c r="B3" s="85" t="s">
        <v>280</v>
      </c>
      <c r="C3" s="81" t="s">
        <v>146</v>
      </c>
      <c r="D3" s="81" t="s">
        <v>147</v>
      </c>
      <c r="E3" s="81" t="s">
        <v>148</v>
      </c>
      <c r="F3" s="79" t="s">
        <v>149</v>
      </c>
      <c r="G3" s="81" t="s">
        <v>89</v>
      </c>
    </row>
    <row r="4" spans="2:7" x14ac:dyDescent="0.25">
      <c r="B4" s="86"/>
      <c r="C4" s="83"/>
      <c r="D4" s="83"/>
      <c r="E4" s="83"/>
      <c r="F4" s="55" t="s">
        <v>145</v>
      </c>
      <c r="G4" s="83"/>
    </row>
    <row r="5" spans="2:7" x14ac:dyDescent="0.25">
      <c r="B5" s="22" t="s">
        <v>150</v>
      </c>
      <c r="C5" s="89">
        <v>10401</v>
      </c>
      <c r="D5" s="89">
        <v>3151</v>
      </c>
      <c r="E5" s="89">
        <v>15004</v>
      </c>
      <c r="F5" s="89">
        <v>6022</v>
      </c>
      <c r="G5" s="89">
        <v>34578</v>
      </c>
    </row>
    <row r="6" spans="2:7" x14ac:dyDescent="0.25">
      <c r="B6" s="21" t="s">
        <v>132</v>
      </c>
      <c r="C6" s="78">
        <v>10401</v>
      </c>
      <c r="D6" s="90">
        <v>3151</v>
      </c>
      <c r="E6" s="78">
        <v>15004</v>
      </c>
      <c r="F6" s="78">
        <v>6022</v>
      </c>
      <c r="G6" s="78">
        <v>34578</v>
      </c>
    </row>
    <row r="7" spans="2:7" x14ac:dyDescent="0.25">
      <c r="B7" s="12"/>
      <c r="C7" s="52"/>
      <c r="D7" s="52"/>
      <c r="E7" s="52"/>
      <c r="F7" s="52"/>
      <c r="G7" s="52"/>
    </row>
    <row r="8" spans="2:7" x14ac:dyDescent="0.25">
      <c r="B8" s="7" t="s">
        <v>244</v>
      </c>
      <c r="C8" s="53"/>
      <c r="D8" s="53"/>
      <c r="E8" s="53"/>
      <c r="F8" s="53"/>
      <c r="G8" s="53"/>
    </row>
    <row r="9" spans="2:7" x14ac:dyDescent="0.25">
      <c r="B9" s="17" t="s">
        <v>150</v>
      </c>
      <c r="C9" s="89">
        <v>2829</v>
      </c>
      <c r="D9" s="91">
        <v>844</v>
      </c>
      <c r="E9" s="89">
        <v>3709</v>
      </c>
      <c r="F9" s="89">
        <v>5056</v>
      </c>
      <c r="G9" s="89">
        <v>12438</v>
      </c>
    </row>
    <row r="10" spans="2:7" x14ac:dyDescent="0.25">
      <c r="B10" s="21" t="s">
        <v>132</v>
      </c>
      <c r="C10" s="78">
        <v>2829</v>
      </c>
      <c r="D10" s="92">
        <v>844</v>
      </c>
      <c r="E10" s="78">
        <v>3709</v>
      </c>
      <c r="F10" s="78">
        <v>5056</v>
      </c>
      <c r="G10" s="78">
        <v>12438</v>
      </c>
    </row>
    <row r="13" spans="2:7" x14ac:dyDescent="0.25">
      <c r="B13" s="16" t="s">
        <v>151</v>
      </c>
    </row>
    <row r="14" spans="2:7" x14ac:dyDescent="0.25">
      <c r="B14" s="7" t="s">
        <v>152</v>
      </c>
      <c r="C14" s="54">
        <v>44561</v>
      </c>
      <c r="D14" s="54">
        <v>44196</v>
      </c>
    </row>
    <row r="15" spans="2:7" x14ac:dyDescent="0.25">
      <c r="B15" s="17" t="s">
        <v>153</v>
      </c>
      <c r="C15" s="89">
        <v>1371</v>
      </c>
      <c r="D15" s="91">
        <v>666</v>
      </c>
    </row>
    <row r="16" spans="2:7" ht="18" x14ac:dyDescent="0.25">
      <c r="B16" s="17" t="s">
        <v>154</v>
      </c>
      <c r="C16" s="64">
        <v>751</v>
      </c>
      <c r="D16" s="64">
        <v>417</v>
      </c>
    </row>
    <row r="17" spans="2:4" x14ac:dyDescent="0.25">
      <c r="B17" s="17" t="s">
        <v>155</v>
      </c>
      <c r="C17" s="56">
        <v>1044</v>
      </c>
      <c r="D17" s="56">
        <v>1587</v>
      </c>
    </row>
    <row r="18" spans="2:4" x14ac:dyDescent="0.25">
      <c r="B18" s="17" t="s">
        <v>156</v>
      </c>
      <c r="C18" s="56">
        <v>2856</v>
      </c>
      <c r="D18" s="56">
        <v>2386</v>
      </c>
    </row>
    <row r="19" spans="2:4" x14ac:dyDescent="0.25">
      <c r="B19" s="21" t="s">
        <v>157</v>
      </c>
      <c r="C19" s="78">
        <v>6022</v>
      </c>
      <c r="D19" s="78">
        <v>5056</v>
      </c>
    </row>
  </sheetData>
  <mergeCells count="10">
    <mergeCell ref="B3:B4"/>
    <mergeCell ref="C3:C4"/>
    <mergeCell ref="D3:D4"/>
    <mergeCell ref="E3:E4"/>
    <mergeCell ref="G3:G4"/>
    <mergeCell ref="C7:C8"/>
    <mergeCell ref="D7:D8"/>
    <mergeCell ref="E7:E8"/>
    <mergeCell ref="F7:F8"/>
    <mergeCell ref="G7:G8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AA88D-0B5D-49B2-827D-F80BAAE6E1D9}">
  <dimension ref="B2:D7"/>
  <sheetViews>
    <sheetView workbookViewId="0">
      <selection activeCell="C14" sqref="C14"/>
    </sheetView>
  </sheetViews>
  <sheetFormatPr defaultRowHeight="15" x14ac:dyDescent="0.25"/>
  <cols>
    <col min="2" max="2" width="16.85546875" customWidth="1"/>
  </cols>
  <sheetData>
    <row r="2" spans="2:4" x14ac:dyDescent="0.25">
      <c r="B2" s="1" t="s">
        <v>158</v>
      </c>
    </row>
    <row r="3" spans="2:4" x14ac:dyDescent="0.25">
      <c r="B3" s="93"/>
      <c r="C3" s="81">
        <v>2021</v>
      </c>
      <c r="D3" s="79" t="s">
        <v>289</v>
      </c>
    </row>
    <row r="4" spans="2:4" x14ac:dyDescent="0.25">
      <c r="B4" s="93"/>
      <c r="C4" s="83"/>
      <c r="D4" s="55" t="s">
        <v>290</v>
      </c>
    </row>
    <row r="5" spans="2:4" x14ac:dyDescent="0.25">
      <c r="B5" s="3" t="s">
        <v>159</v>
      </c>
      <c r="C5" s="56">
        <v>21769</v>
      </c>
      <c r="D5" s="56">
        <v>9982</v>
      </c>
    </row>
    <row r="6" spans="2:4" x14ac:dyDescent="0.25">
      <c r="B6" s="3" t="s">
        <v>160</v>
      </c>
      <c r="C6" s="56">
        <v>32499</v>
      </c>
      <c r="D6" s="56">
        <v>12577</v>
      </c>
    </row>
    <row r="7" spans="2:4" x14ac:dyDescent="0.25">
      <c r="B7" s="6" t="s">
        <v>132</v>
      </c>
      <c r="C7" s="78">
        <v>54268</v>
      </c>
      <c r="D7" s="78">
        <v>22558</v>
      </c>
    </row>
  </sheetData>
  <mergeCells count="2">
    <mergeCell ref="C3:C4"/>
    <mergeCell ref="B3:B4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DA621-63ED-4EC7-8EA1-03BD9EF03910}">
  <dimension ref="B2:G21"/>
  <sheetViews>
    <sheetView workbookViewId="0">
      <selection activeCell="E23" sqref="E23"/>
    </sheetView>
  </sheetViews>
  <sheetFormatPr defaultRowHeight="15" x14ac:dyDescent="0.25"/>
  <cols>
    <col min="2" max="2" width="29.7109375" customWidth="1"/>
    <col min="3" max="3" width="13.42578125" customWidth="1"/>
    <col min="4" max="4" width="11.5703125" customWidth="1"/>
    <col min="6" max="6" width="13" customWidth="1"/>
    <col min="7" max="7" width="13.5703125" customWidth="1"/>
  </cols>
  <sheetData>
    <row r="2" spans="2:7" x14ac:dyDescent="0.25">
      <c r="B2" s="16" t="s">
        <v>161</v>
      </c>
    </row>
    <row r="3" spans="2:7" ht="52.5" x14ac:dyDescent="0.25">
      <c r="B3" s="44">
        <v>2021</v>
      </c>
      <c r="C3" s="10" t="s">
        <v>162</v>
      </c>
      <c r="D3" s="10" t="s">
        <v>163</v>
      </c>
      <c r="E3" s="10" t="s">
        <v>164</v>
      </c>
      <c r="F3" s="10" t="s">
        <v>165</v>
      </c>
      <c r="G3" s="10" t="s">
        <v>166</v>
      </c>
    </row>
    <row r="4" spans="2:7" x14ac:dyDescent="0.25">
      <c r="B4" s="22" t="s">
        <v>140</v>
      </c>
      <c r="C4" s="64"/>
      <c r="D4" s="64"/>
      <c r="E4" s="64"/>
      <c r="F4" s="64"/>
      <c r="G4" s="64"/>
    </row>
    <row r="5" spans="2:7" ht="19.5" customHeight="1" x14ac:dyDescent="0.25">
      <c r="B5" s="35" t="s">
        <v>144</v>
      </c>
      <c r="C5" s="56">
        <v>215007</v>
      </c>
      <c r="D5" s="56">
        <v>156751</v>
      </c>
      <c r="E5" s="56">
        <v>-114025</v>
      </c>
      <c r="F5" s="56">
        <v>-62040</v>
      </c>
      <c r="G5" s="56">
        <v>-8794</v>
      </c>
    </row>
    <row r="6" spans="2:7" ht="19.5" customHeight="1" x14ac:dyDescent="0.25">
      <c r="B6" s="35" t="s">
        <v>167</v>
      </c>
      <c r="C6" s="56">
        <v>95040</v>
      </c>
      <c r="D6" s="56">
        <v>62941</v>
      </c>
      <c r="E6" s="56">
        <v>-50181</v>
      </c>
      <c r="F6" s="56">
        <v>-27424</v>
      </c>
      <c r="G6" s="56">
        <v>-73</v>
      </c>
    </row>
    <row r="7" spans="2:7" ht="19.5" customHeight="1" x14ac:dyDescent="0.25">
      <c r="B7" s="35" t="s">
        <v>168</v>
      </c>
      <c r="C7" s="56">
        <v>2487</v>
      </c>
      <c r="D7" s="56">
        <v>2636</v>
      </c>
      <c r="E7" s="64">
        <v>-389</v>
      </c>
      <c r="F7" s="64">
        <v>-718</v>
      </c>
      <c r="G7" s="56">
        <v>-1196</v>
      </c>
    </row>
    <row r="8" spans="2:7" ht="19.5" customHeight="1" x14ac:dyDescent="0.25">
      <c r="B8" s="35" t="s">
        <v>143</v>
      </c>
      <c r="C8" s="64">
        <v>674</v>
      </c>
      <c r="D8" s="64">
        <v>732</v>
      </c>
      <c r="E8" s="64">
        <v>-263</v>
      </c>
      <c r="F8" s="64">
        <v>-194</v>
      </c>
      <c r="G8" s="64">
        <v>-276</v>
      </c>
    </row>
    <row r="9" spans="2:7" ht="19.5" customHeight="1" x14ac:dyDescent="0.25">
      <c r="B9" s="35" t="s">
        <v>169</v>
      </c>
      <c r="C9" s="56">
        <v>2261</v>
      </c>
      <c r="D9" s="56">
        <v>1711</v>
      </c>
      <c r="E9" s="64">
        <v>-898</v>
      </c>
      <c r="F9" s="64">
        <v>-652</v>
      </c>
      <c r="G9" s="64">
        <v>-285</v>
      </c>
    </row>
    <row r="10" spans="2:7" ht="19.5" customHeight="1" x14ac:dyDescent="0.25">
      <c r="B10" s="35" t="s">
        <v>170</v>
      </c>
      <c r="C10" s="64">
        <v>0</v>
      </c>
      <c r="D10" s="64">
        <v>0</v>
      </c>
      <c r="E10" s="64">
        <v>42</v>
      </c>
      <c r="F10" s="64">
        <v>0</v>
      </c>
      <c r="G10" s="64">
        <v>0</v>
      </c>
    </row>
    <row r="11" spans="2:7" ht="19.5" customHeight="1" x14ac:dyDescent="0.25">
      <c r="B11" s="35" t="s">
        <v>291</v>
      </c>
      <c r="C11" s="64">
        <v>700</v>
      </c>
      <c r="D11" s="64">
        <v>613</v>
      </c>
      <c r="E11" s="64">
        <v>-384</v>
      </c>
      <c r="F11" s="64">
        <v>-202</v>
      </c>
      <c r="G11" s="64">
        <v>-185</v>
      </c>
    </row>
    <row r="12" spans="2:7" ht="15.75" thickBot="1" x14ac:dyDescent="0.3">
      <c r="B12" s="41" t="s">
        <v>132</v>
      </c>
      <c r="C12" s="87">
        <v>316169</v>
      </c>
      <c r="D12" s="87">
        <v>225384</v>
      </c>
      <c r="E12" s="87">
        <v>-166098</v>
      </c>
      <c r="F12" s="87">
        <v>-91230</v>
      </c>
      <c r="G12" s="87">
        <v>-10809</v>
      </c>
    </row>
    <row r="13" spans="2:7" ht="52.5" x14ac:dyDescent="0.25">
      <c r="B13" s="14">
        <v>2020</v>
      </c>
      <c r="C13" s="14" t="s">
        <v>162</v>
      </c>
      <c r="D13" s="14" t="s">
        <v>163</v>
      </c>
      <c r="E13" s="10" t="s">
        <v>164</v>
      </c>
      <c r="F13" s="10" t="s">
        <v>165</v>
      </c>
      <c r="G13" s="10" t="s">
        <v>166</v>
      </c>
    </row>
    <row r="14" spans="2:7" x14ac:dyDescent="0.25">
      <c r="B14" s="22" t="s">
        <v>140</v>
      </c>
      <c r="C14" s="64"/>
      <c r="D14" s="64"/>
      <c r="E14" s="64"/>
      <c r="F14" s="64"/>
      <c r="G14" s="64"/>
    </row>
    <row r="15" spans="2:7" ht="18" customHeight="1" x14ac:dyDescent="0.25">
      <c r="B15" s="35" t="s">
        <v>144</v>
      </c>
      <c r="C15" s="56">
        <v>63233</v>
      </c>
      <c r="D15" s="56">
        <v>41858</v>
      </c>
      <c r="E15" s="56">
        <v>-30271</v>
      </c>
      <c r="F15" s="56">
        <v>-31368</v>
      </c>
      <c r="G15" s="64">
        <v>-786</v>
      </c>
    </row>
    <row r="16" spans="2:7" ht="18" customHeight="1" x14ac:dyDescent="0.25">
      <c r="B16" s="35" t="s">
        <v>167</v>
      </c>
      <c r="C16" s="56">
        <v>26015</v>
      </c>
      <c r="D16" s="56">
        <v>19195</v>
      </c>
      <c r="E16" s="56">
        <v>-14939</v>
      </c>
      <c r="F16" s="56">
        <v>-12905</v>
      </c>
      <c r="G16" s="64">
        <v>-337</v>
      </c>
    </row>
    <row r="17" spans="2:7" ht="18" customHeight="1" x14ac:dyDescent="0.25">
      <c r="B17" s="35" t="s">
        <v>168</v>
      </c>
      <c r="C17" s="56">
        <v>2755</v>
      </c>
      <c r="D17" s="56">
        <v>2959</v>
      </c>
      <c r="E17" s="64">
        <v>-629</v>
      </c>
      <c r="F17" s="56">
        <v>-1367</v>
      </c>
      <c r="G17" s="64">
        <v>-1614</v>
      </c>
    </row>
    <row r="18" spans="2:7" ht="18" customHeight="1" x14ac:dyDescent="0.25">
      <c r="B18" s="35" t="s">
        <v>143</v>
      </c>
      <c r="C18" s="64">
        <v>818</v>
      </c>
      <c r="D18" s="64">
        <v>847</v>
      </c>
      <c r="E18" s="64">
        <v>-80</v>
      </c>
      <c r="F18" s="64">
        <v>-406</v>
      </c>
      <c r="G18" s="64">
        <v>-321</v>
      </c>
    </row>
    <row r="19" spans="2:7" ht="18" customHeight="1" x14ac:dyDescent="0.25">
      <c r="B19" s="35" t="s">
        <v>169</v>
      </c>
      <c r="C19" s="64">
        <v>887</v>
      </c>
      <c r="D19" s="64">
        <v>881</v>
      </c>
      <c r="E19" s="64">
        <v>-515</v>
      </c>
      <c r="F19" s="64">
        <v>-440</v>
      </c>
      <c r="G19" s="64">
        <v>-43</v>
      </c>
    </row>
    <row r="20" spans="2:7" ht="18" customHeight="1" x14ac:dyDescent="0.25">
      <c r="B20" s="35" t="s">
        <v>170</v>
      </c>
      <c r="C20" s="64">
        <v>0</v>
      </c>
      <c r="D20" s="64">
        <v>1</v>
      </c>
      <c r="E20" s="64">
        <v>139</v>
      </c>
      <c r="F20" s="64">
        <v>0</v>
      </c>
      <c r="G20" s="64">
        <v>-247</v>
      </c>
    </row>
    <row r="21" spans="2:7" ht="18" customHeight="1" thickBot="1" x14ac:dyDescent="0.3">
      <c r="B21" s="41" t="s">
        <v>132</v>
      </c>
      <c r="C21" s="87">
        <v>93708</v>
      </c>
      <c r="D21" s="87">
        <v>65741</v>
      </c>
      <c r="E21" s="87">
        <v>-46295</v>
      </c>
      <c r="F21" s="87">
        <v>-46486</v>
      </c>
      <c r="G21" s="87">
        <v>-3348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E9FE4-6F3A-4A42-974C-2D88FA065403}">
  <dimension ref="B2:D7"/>
  <sheetViews>
    <sheetView workbookViewId="0">
      <selection activeCell="H13" sqref="H13"/>
    </sheetView>
  </sheetViews>
  <sheetFormatPr defaultRowHeight="15" x14ac:dyDescent="0.25"/>
  <cols>
    <col min="2" max="2" width="14.7109375" customWidth="1"/>
  </cols>
  <sheetData>
    <row r="2" spans="2:4" x14ac:dyDescent="0.25">
      <c r="B2" s="16" t="s">
        <v>171</v>
      </c>
    </row>
    <row r="3" spans="2:4" x14ac:dyDescent="0.25">
      <c r="B3" s="45" t="s">
        <v>9</v>
      </c>
      <c r="C3" s="81">
        <v>2021</v>
      </c>
      <c r="D3" s="81">
        <v>2020</v>
      </c>
    </row>
    <row r="4" spans="2:4" x14ac:dyDescent="0.25">
      <c r="B4" s="46"/>
      <c r="C4" s="83"/>
      <c r="D4" s="83"/>
    </row>
    <row r="5" spans="2:4" x14ac:dyDescent="0.25">
      <c r="B5" s="17" t="s">
        <v>172</v>
      </c>
      <c r="C5" s="64">
        <v>0</v>
      </c>
      <c r="D5" s="64">
        <v>230</v>
      </c>
    </row>
    <row r="6" spans="2:4" x14ac:dyDescent="0.25">
      <c r="B6" s="17" t="s">
        <v>173</v>
      </c>
      <c r="C6" s="64">
        <v>40</v>
      </c>
      <c r="D6" s="56">
        <v>1824</v>
      </c>
    </row>
    <row r="7" spans="2:4" x14ac:dyDescent="0.25">
      <c r="B7" s="20" t="s">
        <v>174</v>
      </c>
      <c r="C7" s="63">
        <v>-40</v>
      </c>
      <c r="D7" s="58">
        <v>-1598</v>
      </c>
    </row>
  </sheetData>
  <mergeCells count="3">
    <mergeCell ref="B3:B4"/>
    <mergeCell ref="C3:C4"/>
    <mergeCell ref="D3:D4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79D5C-37B7-4316-9126-24B09FF0EB0E}">
  <dimension ref="B2:D14"/>
  <sheetViews>
    <sheetView workbookViewId="0">
      <selection activeCell="B3" sqref="B3:D14"/>
    </sheetView>
  </sheetViews>
  <sheetFormatPr defaultRowHeight="15" x14ac:dyDescent="0.25"/>
  <cols>
    <col min="2" max="2" width="20.5703125" customWidth="1"/>
  </cols>
  <sheetData>
    <row r="2" spans="2:4" x14ac:dyDescent="0.25">
      <c r="B2" s="16" t="s">
        <v>175</v>
      </c>
    </row>
    <row r="3" spans="2:4" x14ac:dyDescent="0.25">
      <c r="B3" s="61"/>
      <c r="C3" s="55">
        <v>2021</v>
      </c>
      <c r="D3" s="55">
        <v>2020</v>
      </c>
    </row>
    <row r="4" spans="2:4" x14ac:dyDescent="0.25">
      <c r="B4" s="22" t="s">
        <v>176</v>
      </c>
      <c r="C4" s="56">
        <v>25714</v>
      </c>
      <c r="D4" s="57">
        <v>16008</v>
      </c>
    </row>
    <row r="5" spans="2:4" ht="30" customHeight="1" x14ac:dyDescent="0.25">
      <c r="B5" s="22" t="s">
        <v>177</v>
      </c>
      <c r="C5" s="56">
        <v>1868</v>
      </c>
      <c r="D5" s="57">
        <v>9432</v>
      </c>
    </row>
    <row r="6" spans="2:4" x14ac:dyDescent="0.25">
      <c r="B6" s="22" t="s">
        <v>178</v>
      </c>
      <c r="C6" s="56">
        <v>4837</v>
      </c>
      <c r="D6" s="57">
        <v>3659</v>
      </c>
    </row>
    <row r="7" spans="2:4" x14ac:dyDescent="0.25">
      <c r="B7" s="22" t="s">
        <v>292</v>
      </c>
      <c r="C7" s="64">
        <v>630</v>
      </c>
      <c r="D7" s="59">
        <v>444</v>
      </c>
    </row>
    <row r="8" spans="2:4" x14ac:dyDescent="0.25">
      <c r="B8" s="22" t="s">
        <v>179</v>
      </c>
      <c r="C8" s="56">
        <v>1141</v>
      </c>
      <c r="D8" s="59">
        <v>502</v>
      </c>
    </row>
    <row r="9" spans="2:4" x14ac:dyDescent="0.25">
      <c r="B9" s="22" t="s">
        <v>250</v>
      </c>
      <c r="C9" s="64">
        <v>664</v>
      </c>
      <c r="D9" s="59">
        <v>394</v>
      </c>
    </row>
    <row r="10" spans="2:4" x14ac:dyDescent="0.25">
      <c r="B10" s="22" t="s">
        <v>251</v>
      </c>
      <c r="C10" s="56">
        <v>1719</v>
      </c>
      <c r="D10" s="57">
        <v>1679</v>
      </c>
    </row>
    <row r="11" spans="2:4" x14ac:dyDescent="0.25">
      <c r="B11" s="22" t="s">
        <v>293</v>
      </c>
      <c r="C11" s="56">
        <v>1068</v>
      </c>
      <c r="D11" s="59">
        <v>629</v>
      </c>
    </row>
    <row r="12" spans="2:4" x14ac:dyDescent="0.25">
      <c r="B12" s="22" t="s">
        <v>294</v>
      </c>
      <c r="C12" s="64">
        <v>590</v>
      </c>
      <c r="D12" s="59">
        <v>0</v>
      </c>
    </row>
    <row r="13" spans="2:4" x14ac:dyDescent="0.25">
      <c r="B13" s="22" t="s">
        <v>156</v>
      </c>
      <c r="C13" s="56">
        <v>1275</v>
      </c>
      <c r="D13" s="59">
        <v>880</v>
      </c>
    </row>
    <row r="14" spans="2:4" x14ac:dyDescent="0.25">
      <c r="B14" s="21" t="s">
        <v>132</v>
      </c>
      <c r="C14" s="78">
        <v>39506</v>
      </c>
      <c r="D14" s="78">
        <v>33627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4A1F9-F93B-4A81-8BF0-D783A34CF514}">
  <dimension ref="B2:D6"/>
  <sheetViews>
    <sheetView workbookViewId="0">
      <selection activeCell="D4" sqref="D4:D6"/>
    </sheetView>
  </sheetViews>
  <sheetFormatPr defaultRowHeight="15" x14ac:dyDescent="0.25"/>
  <cols>
    <col min="2" max="2" width="17.42578125" customWidth="1"/>
  </cols>
  <sheetData>
    <row r="2" spans="2:4" x14ac:dyDescent="0.25">
      <c r="B2" s="1" t="s">
        <v>180</v>
      </c>
    </row>
    <row r="3" spans="2:4" x14ac:dyDescent="0.25">
      <c r="B3" s="7"/>
      <c r="C3" s="55">
        <v>2021</v>
      </c>
      <c r="D3" s="55">
        <v>2020</v>
      </c>
    </row>
    <row r="4" spans="2:4" ht="20.25" customHeight="1" x14ac:dyDescent="0.25">
      <c r="B4" s="3" t="s">
        <v>181</v>
      </c>
      <c r="C4" s="56">
        <v>12881</v>
      </c>
      <c r="D4" s="56">
        <v>3758</v>
      </c>
    </row>
    <row r="5" spans="2:4" ht="20.25" customHeight="1" x14ac:dyDescent="0.25">
      <c r="B5" s="3" t="s">
        <v>182</v>
      </c>
      <c r="C5" s="56">
        <v>3459</v>
      </c>
      <c r="D5" s="64">
        <v>748</v>
      </c>
    </row>
    <row r="6" spans="2:4" ht="20.25" customHeight="1" x14ac:dyDescent="0.25">
      <c r="B6" s="4" t="s">
        <v>183</v>
      </c>
      <c r="C6" s="58">
        <v>-9422</v>
      </c>
      <c r="D6" s="58">
        <v>-3010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5FD8A-D092-4F3A-A2C6-7DA5B6E4F163}">
  <dimension ref="B2:F17"/>
  <sheetViews>
    <sheetView workbookViewId="0">
      <selection activeCell="C14" sqref="C14:D16"/>
    </sheetView>
  </sheetViews>
  <sheetFormatPr defaultRowHeight="15" x14ac:dyDescent="0.25"/>
  <cols>
    <col min="2" max="2" width="17.85546875" customWidth="1"/>
    <col min="3" max="3" width="17" customWidth="1"/>
    <col min="4" max="4" width="12.42578125" customWidth="1"/>
    <col min="5" max="5" width="12.140625" customWidth="1"/>
  </cols>
  <sheetData>
    <row r="2" spans="2:6" x14ac:dyDescent="0.25">
      <c r="B2" s="16" t="s">
        <v>184</v>
      </c>
    </row>
    <row r="3" spans="2:6" ht="31.5" x14ac:dyDescent="0.25">
      <c r="B3" s="7">
        <v>2021</v>
      </c>
      <c r="C3" s="10" t="s">
        <v>185</v>
      </c>
      <c r="D3" s="10" t="s">
        <v>186</v>
      </c>
      <c r="E3" s="10" t="s">
        <v>187</v>
      </c>
      <c r="F3" s="10" t="s">
        <v>188</v>
      </c>
    </row>
    <row r="4" spans="2:6" x14ac:dyDescent="0.25">
      <c r="B4" s="22" t="s">
        <v>189</v>
      </c>
      <c r="C4" s="64">
        <v>15.57</v>
      </c>
      <c r="D4" s="56">
        <v>11300</v>
      </c>
      <c r="E4" s="56">
        <v>3214</v>
      </c>
      <c r="F4" s="56">
        <v>2073</v>
      </c>
    </row>
    <row r="5" spans="2:6" x14ac:dyDescent="0.25">
      <c r="B5" s="22" t="s">
        <v>190</v>
      </c>
      <c r="C5" s="64">
        <v>3</v>
      </c>
      <c r="D5" s="56">
        <v>5388</v>
      </c>
      <c r="E5" s="56">
        <v>1832</v>
      </c>
      <c r="F5" s="64">
        <v>420</v>
      </c>
    </row>
    <row r="6" spans="2:6" x14ac:dyDescent="0.25">
      <c r="B6" s="21" t="s">
        <v>132</v>
      </c>
      <c r="C6" s="79">
        <v>16.57</v>
      </c>
      <c r="D6" s="78">
        <v>16688</v>
      </c>
      <c r="E6" s="78">
        <v>5046</v>
      </c>
      <c r="F6" s="78">
        <v>2493</v>
      </c>
    </row>
    <row r="7" spans="2:6" ht="31.5" x14ac:dyDescent="0.25">
      <c r="B7" s="7">
        <v>2020</v>
      </c>
      <c r="C7" s="10" t="s">
        <v>185</v>
      </c>
      <c r="D7" s="10" t="s">
        <v>186</v>
      </c>
      <c r="E7" s="10" t="s">
        <v>187</v>
      </c>
      <c r="F7" s="10" t="s">
        <v>188</v>
      </c>
    </row>
    <row r="8" spans="2:6" x14ac:dyDescent="0.25">
      <c r="B8" s="22" t="s">
        <v>189</v>
      </c>
      <c r="C8" s="64">
        <v>11.82</v>
      </c>
      <c r="D8" s="56">
        <v>7385</v>
      </c>
      <c r="E8" s="56">
        <v>2013</v>
      </c>
      <c r="F8" s="64">
        <v>231</v>
      </c>
    </row>
    <row r="9" spans="2:6" x14ac:dyDescent="0.25">
      <c r="B9" s="22" t="s">
        <v>190</v>
      </c>
      <c r="C9" s="64">
        <v>3</v>
      </c>
      <c r="D9" s="56">
        <v>3238</v>
      </c>
      <c r="E9" s="56">
        <v>1101</v>
      </c>
      <c r="F9" s="64">
        <v>432</v>
      </c>
    </row>
    <row r="10" spans="2:6" x14ac:dyDescent="0.25">
      <c r="B10" s="21" t="s">
        <v>132</v>
      </c>
      <c r="C10" s="79">
        <v>14.82</v>
      </c>
      <c r="D10" s="78">
        <v>10623</v>
      </c>
      <c r="E10" s="78">
        <v>3114</v>
      </c>
      <c r="F10" s="79">
        <v>663</v>
      </c>
    </row>
    <row r="13" spans="2:6" x14ac:dyDescent="0.25">
      <c r="B13" s="16" t="s">
        <v>191</v>
      </c>
    </row>
    <row r="14" spans="2:6" x14ac:dyDescent="0.25">
      <c r="B14" s="7"/>
      <c r="C14" s="55">
        <v>2021</v>
      </c>
      <c r="D14" s="55">
        <v>2020</v>
      </c>
    </row>
    <row r="15" spans="2:6" x14ac:dyDescent="0.25">
      <c r="B15" s="17" t="s">
        <v>192</v>
      </c>
      <c r="C15" s="56">
        <v>1068</v>
      </c>
      <c r="D15" s="64">
        <v>629</v>
      </c>
    </row>
    <row r="16" spans="2:6" x14ac:dyDescent="0.25">
      <c r="B16" s="21" t="s">
        <v>132</v>
      </c>
      <c r="C16" s="78">
        <v>1068</v>
      </c>
      <c r="D16" s="79">
        <v>629</v>
      </c>
    </row>
    <row r="17" spans="2:2" x14ac:dyDescent="0.25">
      <c r="B17" s="15"/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CD859-6DFC-4FA5-8A00-E046F9A8A1E6}">
  <dimension ref="B2:D15"/>
  <sheetViews>
    <sheetView workbookViewId="0">
      <selection activeCell="C22" sqref="C22"/>
    </sheetView>
  </sheetViews>
  <sheetFormatPr defaultRowHeight="15" x14ac:dyDescent="0.25"/>
  <cols>
    <col min="2" max="2" width="25.28515625" customWidth="1"/>
  </cols>
  <sheetData>
    <row r="2" spans="2:4" x14ac:dyDescent="0.25">
      <c r="B2" s="1" t="s">
        <v>193</v>
      </c>
    </row>
    <row r="3" spans="2:4" ht="22.5" x14ac:dyDescent="0.25">
      <c r="B3" s="7"/>
      <c r="C3" s="55">
        <v>2021</v>
      </c>
      <c r="D3" s="55" t="s">
        <v>295</v>
      </c>
    </row>
    <row r="4" spans="2:4" ht="19.5" customHeight="1" x14ac:dyDescent="0.25">
      <c r="B4" s="3" t="s">
        <v>194</v>
      </c>
      <c r="C4" s="56">
        <v>5741</v>
      </c>
      <c r="D4" s="56">
        <v>5983</v>
      </c>
    </row>
    <row r="5" spans="2:4" ht="19.5" customHeight="1" x14ac:dyDescent="0.25">
      <c r="B5" s="3" t="s">
        <v>195</v>
      </c>
      <c r="C5" s="56">
        <v>-1755</v>
      </c>
      <c r="D5" s="64">
        <v>-610</v>
      </c>
    </row>
    <row r="6" spans="2:4" ht="19.5" customHeight="1" x14ac:dyDescent="0.25">
      <c r="B6" s="6" t="s">
        <v>196</v>
      </c>
      <c r="C6" s="78">
        <v>3986</v>
      </c>
      <c r="D6" s="78">
        <v>5373</v>
      </c>
    </row>
    <row r="8" spans="2:4" x14ac:dyDescent="0.25">
      <c r="B8" s="16" t="s">
        <v>296</v>
      </c>
    </row>
    <row r="9" spans="2:4" ht="22.5" x14ac:dyDescent="0.25">
      <c r="B9" s="7"/>
      <c r="C9" s="55">
        <v>2021</v>
      </c>
      <c r="D9" s="55" t="s">
        <v>295</v>
      </c>
    </row>
    <row r="10" spans="2:4" x14ac:dyDescent="0.25">
      <c r="B10" s="22" t="s">
        <v>197</v>
      </c>
      <c r="C10" s="56">
        <v>16242</v>
      </c>
      <c r="D10" s="56">
        <v>10500</v>
      </c>
    </row>
    <row r="11" spans="2:4" x14ac:dyDescent="0.25">
      <c r="B11" s="19" t="s">
        <v>198</v>
      </c>
      <c r="C11" s="77">
        <v>16242</v>
      </c>
      <c r="D11" s="77">
        <v>10500</v>
      </c>
    </row>
    <row r="12" spans="2:4" x14ac:dyDescent="0.25">
      <c r="B12" s="22" t="s">
        <v>199</v>
      </c>
      <c r="C12" s="64">
        <v>-992</v>
      </c>
      <c r="D12" s="64">
        <v>-972</v>
      </c>
    </row>
    <row r="13" spans="2:4" x14ac:dyDescent="0.25">
      <c r="B13" s="22" t="s">
        <v>252</v>
      </c>
      <c r="C13" s="56" t="s">
        <v>298</v>
      </c>
      <c r="D13" s="56">
        <v>-1509</v>
      </c>
    </row>
    <row r="14" spans="2:4" x14ac:dyDescent="0.25">
      <c r="B14" s="19" t="s">
        <v>297</v>
      </c>
      <c r="C14" s="77">
        <v>-4236</v>
      </c>
      <c r="D14" s="77">
        <v>-2481</v>
      </c>
    </row>
    <row r="15" spans="2:4" ht="18" x14ac:dyDescent="0.25">
      <c r="B15" s="21" t="s">
        <v>201</v>
      </c>
      <c r="C15" s="78">
        <v>12006</v>
      </c>
      <c r="D15" s="78">
        <v>8019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8D379-AE46-4C03-8601-97EBFCEA9849}">
  <dimension ref="B2:F81"/>
  <sheetViews>
    <sheetView workbookViewId="0">
      <selection activeCell="H13" sqref="H13"/>
    </sheetView>
  </sheetViews>
  <sheetFormatPr defaultRowHeight="15" x14ac:dyDescent="0.25"/>
  <cols>
    <col min="2" max="2" width="29.5703125" customWidth="1"/>
  </cols>
  <sheetData>
    <row r="2" spans="2:6" x14ac:dyDescent="0.25">
      <c r="B2" s="16" t="s">
        <v>7</v>
      </c>
    </row>
    <row r="3" spans="2:6" ht="21" x14ac:dyDescent="0.25">
      <c r="B3" s="45" t="s">
        <v>8</v>
      </c>
      <c r="C3" s="9" t="s">
        <v>9</v>
      </c>
      <c r="D3" s="9" t="s">
        <v>10</v>
      </c>
      <c r="E3" s="9" t="s">
        <v>11</v>
      </c>
      <c r="F3" s="9" t="s">
        <v>11</v>
      </c>
    </row>
    <row r="4" spans="2:6" x14ac:dyDescent="0.25">
      <c r="B4" s="46"/>
      <c r="C4" s="5">
        <v>44561</v>
      </c>
      <c r="D4" s="5">
        <v>44561</v>
      </c>
      <c r="E4" s="5">
        <v>44561</v>
      </c>
      <c r="F4" s="5">
        <v>44196</v>
      </c>
    </row>
    <row r="5" spans="2:6" ht="18.75" customHeight="1" x14ac:dyDescent="0.25">
      <c r="B5" s="22" t="s">
        <v>202</v>
      </c>
      <c r="C5" s="59">
        <v>0</v>
      </c>
      <c r="D5" s="59">
        <v>0</v>
      </c>
      <c r="E5" s="59">
        <v>0</v>
      </c>
      <c r="F5" s="59">
        <v>0</v>
      </c>
    </row>
    <row r="6" spans="2:6" ht="18.75" customHeight="1" x14ac:dyDescent="0.25">
      <c r="B6" s="22" t="s">
        <v>12</v>
      </c>
      <c r="C6" s="57">
        <v>20546</v>
      </c>
      <c r="D6" s="57">
        <v>5876</v>
      </c>
      <c r="E6" s="57">
        <v>14670</v>
      </c>
      <c r="F6" s="57">
        <v>7573</v>
      </c>
    </row>
    <row r="7" spans="2:6" ht="18.75" customHeight="1" x14ac:dyDescent="0.25">
      <c r="B7" s="22" t="s">
        <v>13</v>
      </c>
      <c r="C7" s="59">
        <v>500</v>
      </c>
      <c r="D7" s="59">
        <v>0</v>
      </c>
      <c r="E7" s="59">
        <v>500</v>
      </c>
      <c r="F7" s="59">
        <v>500</v>
      </c>
    </row>
    <row r="8" spans="2:6" ht="18.75" customHeight="1" x14ac:dyDescent="0.25">
      <c r="B8" s="22" t="s">
        <v>14</v>
      </c>
      <c r="C8" s="57">
        <v>291517</v>
      </c>
      <c r="D8" s="59">
        <v>0</v>
      </c>
      <c r="E8" s="57">
        <v>291517</v>
      </c>
      <c r="F8" s="57">
        <v>207486</v>
      </c>
    </row>
    <row r="9" spans="2:6" ht="18.75" customHeight="1" x14ac:dyDescent="0.25">
      <c r="B9" s="18" t="s">
        <v>203</v>
      </c>
      <c r="C9" s="57">
        <v>33748</v>
      </c>
      <c r="D9" s="59">
        <v>0</v>
      </c>
      <c r="E9" s="57">
        <v>33748</v>
      </c>
      <c r="F9" s="57">
        <v>25287</v>
      </c>
    </row>
    <row r="10" spans="2:6" ht="18.75" customHeight="1" x14ac:dyDescent="0.25">
      <c r="B10" s="22" t="s">
        <v>15</v>
      </c>
      <c r="C10" s="57">
        <v>256632</v>
      </c>
      <c r="D10" s="59">
        <v>0</v>
      </c>
      <c r="E10" s="57">
        <v>256632</v>
      </c>
      <c r="F10" s="57">
        <v>182126</v>
      </c>
    </row>
    <row r="11" spans="2:6" ht="18.75" customHeight="1" x14ac:dyDescent="0.25">
      <c r="B11" s="22" t="s">
        <v>204</v>
      </c>
      <c r="C11" s="57">
        <v>1137</v>
      </c>
      <c r="D11" s="59">
        <v>0</v>
      </c>
      <c r="E11" s="57">
        <v>1137</v>
      </c>
      <c r="F11" s="59">
        <v>73</v>
      </c>
    </row>
    <row r="12" spans="2:6" ht="18.75" customHeight="1" x14ac:dyDescent="0.25">
      <c r="B12" s="22" t="s">
        <v>16</v>
      </c>
      <c r="C12" s="57">
        <v>49829</v>
      </c>
      <c r="D12" s="59">
        <v>0</v>
      </c>
      <c r="E12" s="57">
        <v>49829</v>
      </c>
      <c r="F12" s="57">
        <v>10310</v>
      </c>
    </row>
    <row r="13" spans="2:6" ht="18.75" customHeight="1" x14ac:dyDescent="0.25">
      <c r="B13" s="22" t="s">
        <v>17</v>
      </c>
      <c r="C13" s="57">
        <v>11908</v>
      </c>
      <c r="D13" s="59">
        <v>0</v>
      </c>
      <c r="E13" s="57">
        <v>11908</v>
      </c>
      <c r="F13" s="57">
        <v>1570</v>
      </c>
    </row>
    <row r="14" spans="2:6" ht="18.75" customHeight="1" x14ac:dyDescent="0.25">
      <c r="B14" s="22" t="s">
        <v>18</v>
      </c>
      <c r="C14" s="57">
        <v>11908</v>
      </c>
      <c r="D14" s="59">
        <v>0</v>
      </c>
      <c r="E14" s="57">
        <v>11908</v>
      </c>
      <c r="F14" s="57">
        <v>1570</v>
      </c>
    </row>
    <row r="15" spans="2:6" ht="18.75" customHeight="1" x14ac:dyDescent="0.25">
      <c r="B15" s="22" t="s">
        <v>19</v>
      </c>
      <c r="C15" s="57">
        <v>37921</v>
      </c>
      <c r="D15" s="59">
        <v>0</v>
      </c>
      <c r="E15" s="57">
        <v>37921</v>
      </c>
      <c r="F15" s="57">
        <v>8740</v>
      </c>
    </row>
    <row r="16" spans="2:6" ht="18.75" customHeight="1" x14ac:dyDescent="0.25">
      <c r="B16" s="22" t="s">
        <v>20</v>
      </c>
      <c r="C16" s="57">
        <v>14483</v>
      </c>
      <c r="D16" s="59">
        <v>257</v>
      </c>
      <c r="E16" s="57">
        <v>14226</v>
      </c>
      <c r="F16" s="57">
        <v>16367</v>
      </c>
    </row>
    <row r="17" spans="2:6" ht="18.75" customHeight="1" x14ac:dyDescent="0.25">
      <c r="B17" s="22" t="s">
        <v>21</v>
      </c>
      <c r="C17" s="59">
        <v>616</v>
      </c>
      <c r="D17" s="59">
        <v>257</v>
      </c>
      <c r="E17" s="59">
        <v>359</v>
      </c>
      <c r="F17" s="59">
        <v>483</v>
      </c>
    </row>
    <row r="18" spans="2:6" ht="18.75" customHeight="1" x14ac:dyDescent="0.25">
      <c r="B18" s="22" t="s">
        <v>22</v>
      </c>
      <c r="C18" s="57">
        <v>13867</v>
      </c>
      <c r="D18" s="59">
        <v>0</v>
      </c>
      <c r="E18" s="57">
        <v>13867</v>
      </c>
      <c r="F18" s="57">
        <v>15884</v>
      </c>
    </row>
    <row r="19" spans="2:6" ht="18.75" customHeight="1" x14ac:dyDescent="0.25">
      <c r="B19" s="22" t="s">
        <v>23</v>
      </c>
      <c r="C19" s="57">
        <v>45178</v>
      </c>
      <c r="D19" s="59">
        <v>0</v>
      </c>
      <c r="E19" s="57">
        <v>45178</v>
      </c>
      <c r="F19" s="57">
        <v>14465</v>
      </c>
    </row>
    <row r="20" spans="2:6" ht="18.75" customHeight="1" x14ac:dyDescent="0.25">
      <c r="B20" s="22" t="s">
        <v>24</v>
      </c>
      <c r="C20" s="57">
        <v>43615</v>
      </c>
      <c r="D20" s="59">
        <v>0</v>
      </c>
      <c r="E20" s="57">
        <v>43615</v>
      </c>
      <c r="F20" s="57">
        <v>13373</v>
      </c>
    </row>
    <row r="21" spans="2:6" ht="18.75" customHeight="1" x14ac:dyDescent="0.25">
      <c r="B21" s="22" t="s">
        <v>25</v>
      </c>
      <c r="C21" s="57">
        <v>43615</v>
      </c>
      <c r="D21" s="59">
        <v>0</v>
      </c>
      <c r="E21" s="57">
        <v>43615</v>
      </c>
      <c r="F21" s="57">
        <v>13373</v>
      </c>
    </row>
    <row r="22" spans="2:6" ht="18.75" customHeight="1" x14ac:dyDescent="0.25">
      <c r="B22" s="22" t="s">
        <v>26</v>
      </c>
      <c r="C22" s="57">
        <v>1563</v>
      </c>
      <c r="D22" s="59">
        <v>0</v>
      </c>
      <c r="E22" s="57">
        <v>1563</v>
      </c>
      <c r="F22" s="57">
        <v>1092</v>
      </c>
    </row>
    <row r="23" spans="2:6" x14ac:dyDescent="0.25">
      <c r="B23" s="21" t="s">
        <v>27</v>
      </c>
      <c r="C23" s="60">
        <v>422053</v>
      </c>
      <c r="D23" s="60">
        <v>6133</v>
      </c>
      <c r="E23" s="60">
        <v>415920</v>
      </c>
      <c r="F23" s="60">
        <v>256701</v>
      </c>
    </row>
    <row r="24" spans="2:6" ht="19.5" customHeight="1" x14ac:dyDescent="0.25">
      <c r="B24" s="47" t="s">
        <v>8</v>
      </c>
      <c r="C24" s="9" t="s">
        <v>9</v>
      </c>
      <c r="D24" s="9" t="s">
        <v>28</v>
      </c>
      <c r="E24" s="9" t="s">
        <v>11</v>
      </c>
      <c r="F24" s="9" t="s">
        <v>11</v>
      </c>
    </row>
    <row r="25" spans="2:6" ht="19.5" customHeight="1" x14ac:dyDescent="0.25">
      <c r="B25" s="46"/>
      <c r="C25" s="5">
        <v>44561</v>
      </c>
      <c r="D25" s="5">
        <v>44561</v>
      </c>
      <c r="E25" s="5">
        <v>44561</v>
      </c>
      <c r="F25" s="5">
        <v>44196</v>
      </c>
    </row>
    <row r="26" spans="2:6" ht="19.5" customHeight="1" x14ac:dyDescent="0.25">
      <c r="B26" s="22" t="s">
        <v>29</v>
      </c>
      <c r="C26" s="57">
        <v>160000</v>
      </c>
      <c r="D26" s="59">
        <v>0</v>
      </c>
      <c r="E26" s="57">
        <v>160000</v>
      </c>
      <c r="F26" s="57">
        <v>160000</v>
      </c>
    </row>
    <row r="27" spans="2:6" ht="19.5" customHeight="1" x14ac:dyDescent="0.25">
      <c r="B27" s="22" t="s">
        <v>30</v>
      </c>
      <c r="C27" s="57">
        <v>177937</v>
      </c>
      <c r="D27" s="59">
        <v>0</v>
      </c>
      <c r="E27" s="57">
        <v>177937</v>
      </c>
      <c r="F27" s="57">
        <v>137937</v>
      </c>
    </row>
    <row r="28" spans="2:6" ht="19.5" customHeight="1" x14ac:dyDescent="0.25">
      <c r="B28" s="22" t="s">
        <v>31</v>
      </c>
      <c r="C28" s="57">
        <v>-119678</v>
      </c>
      <c r="D28" s="59">
        <v>0</v>
      </c>
      <c r="E28" s="57">
        <v>-119678</v>
      </c>
      <c r="F28" s="57">
        <v>-97345</v>
      </c>
    </row>
    <row r="29" spans="2:6" ht="19.5" customHeight="1" x14ac:dyDescent="0.25">
      <c r="B29" s="22" t="s">
        <v>32</v>
      </c>
      <c r="C29" s="57">
        <v>-42097</v>
      </c>
      <c r="D29" s="59">
        <v>0</v>
      </c>
      <c r="E29" s="57">
        <v>-42097</v>
      </c>
      <c r="F29" s="57">
        <v>-22334</v>
      </c>
    </row>
    <row r="30" spans="2:6" ht="19.5" customHeight="1" x14ac:dyDescent="0.25">
      <c r="B30" s="22" t="s">
        <v>33</v>
      </c>
      <c r="C30" s="57">
        <v>210715</v>
      </c>
      <c r="D30" s="57">
        <v>59803</v>
      </c>
      <c r="E30" s="57">
        <v>150912</v>
      </c>
      <c r="F30" s="57">
        <v>43445</v>
      </c>
    </row>
    <row r="31" spans="2:6" ht="19.5" customHeight="1" x14ac:dyDescent="0.25">
      <c r="B31" s="22" t="s">
        <v>34</v>
      </c>
      <c r="C31" s="57">
        <v>134933</v>
      </c>
      <c r="D31" s="57">
        <v>36595</v>
      </c>
      <c r="E31" s="57">
        <v>98338</v>
      </c>
      <c r="F31" s="57">
        <v>28565</v>
      </c>
    </row>
    <row r="32" spans="2:6" ht="19.5" customHeight="1" x14ac:dyDescent="0.25">
      <c r="B32" s="22" t="s">
        <v>35</v>
      </c>
      <c r="C32" s="57">
        <v>74391</v>
      </c>
      <c r="D32" s="57">
        <v>23208</v>
      </c>
      <c r="E32" s="57">
        <v>51183</v>
      </c>
      <c r="F32" s="57">
        <v>13450</v>
      </c>
    </row>
    <row r="33" spans="2:6" ht="19.5" customHeight="1" x14ac:dyDescent="0.25">
      <c r="B33" s="22" t="s">
        <v>36</v>
      </c>
      <c r="C33" s="57">
        <v>1391</v>
      </c>
      <c r="D33" s="59">
        <v>0</v>
      </c>
      <c r="E33" s="57">
        <v>1391</v>
      </c>
      <c r="F33" s="57">
        <v>1430</v>
      </c>
    </row>
    <row r="34" spans="2:6" ht="19.5" customHeight="1" x14ac:dyDescent="0.25">
      <c r="B34" s="22" t="s">
        <v>37</v>
      </c>
      <c r="C34" s="57">
        <v>34578</v>
      </c>
      <c r="D34" s="59">
        <v>0</v>
      </c>
      <c r="E34" s="57">
        <v>34578</v>
      </c>
      <c r="F34" s="57">
        <v>12438</v>
      </c>
    </row>
    <row r="35" spans="2:6" ht="19.5" customHeight="1" x14ac:dyDescent="0.25">
      <c r="B35" s="22" t="s">
        <v>38</v>
      </c>
      <c r="C35" s="57">
        <v>13552</v>
      </c>
      <c r="D35" s="59">
        <v>0</v>
      </c>
      <c r="E35" s="57">
        <v>13552</v>
      </c>
      <c r="F35" s="57">
        <v>3673</v>
      </c>
    </row>
    <row r="36" spans="2:6" ht="19.5" customHeight="1" x14ac:dyDescent="0.25">
      <c r="B36" s="22" t="s">
        <v>39</v>
      </c>
      <c r="C36" s="57">
        <v>15004</v>
      </c>
      <c r="D36" s="59">
        <v>0</v>
      </c>
      <c r="E36" s="57">
        <v>15004</v>
      </c>
      <c r="F36" s="57">
        <v>3709</v>
      </c>
    </row>
    <row r="37" spans="2:6" ht="19.5" customHeight="1" x14ac:dyDescent="0.25">
      <c r="B37" s="22" t="s">
        <v>40</v>
      </c>
      <c r="C37" s="57">
        <v>6022</v>
      </c>
      <c r="D37" s="59">
        <v>0</v>
      </c>
      <c r="E37" s="57">
        <v>6022</v>
      </c>
      <c r="F37" s="57">
        <v>5056</v>
      </c>
    </row>
    <row r="38" spans="2:6" x14ac:dyDescent="0.25">
      <c r="B38" s="22" t="s">
        <v>41</v>
      </c>
      <c r="C38" s="57">
        <v>54268</v>
      </c>
      <c r="D38" s="59">
        <v>0</v>
      </c>
      <c r="E38" s="57">
        <v>54268</v>
      </c>
      <c r="F38" s="57">
        <v>22559</v>
      </c>
    </row>
    <row r="39" spans="2:6" x14ac:dyDescent="0.25">
      <c r="B39" s="22" t="s">
        <v>254</v>
      </c>
      <c r="C39" s="57">
        <v>19017</v>
      </c>
      <c r="D39" s="59">
        <v>0</v>
      </c>
      <c r="E39" s="57">
        <v>19017</v>
      </c>
      <c r="F39" s="56">
        <v>9982</v>
      </c>
    </row>
    <row r="40" spans="2:6" x14ac:dyDescent="0.25">
      <c r="B40" s="22" t="s">
        <v>255</v>
      </c>
      <c r="C40" s="57">
        <v>35251</v>
      </c>
      <c r="D40" s="59">
        <v>0</v>
      </c>
      <c r="E40" s="57">
        <v>35251</v>
      </c>
      <c r="F40" s="56">
        <v>12577</v>
      </c>
    </row>
    <row r="41" spans="2:6" x14ac:dyDescent="0.25">
      <c r="B41" s="21" t="s">
        <v>42</v>
      </c>
      <c r="C41" s="60">
        <v>475723</v>
      </c>
      <c r="D41" s="60">
        <v>59803</v>
      </c>
      <c r="E41" s="60">
        <v>415920</v>
      </c>
      <c r="F41" s="60">
        <v>256701</v>
      </c>
    </row>
    <row r="42" spans="2:6" x14ac:dyDescent="0.25">
      <c r="B42" s="32"/>
      <c r="C42" s="26"/>
      <c r="D42" s="26"/>
      <c r="E42" s="32"/>
      <c r="F42" s="32"/>
    </row>
    <row r="43" spans="2:6" x14ac:dyDescent="0.25">
      <c r="B43" s="32"/>
      <c r="C43" s="31"/>
      <c r="D43" s="31"/>
      <c r="E43" s="32"/>
      <c r="F43" s="32"/>
    </row>
    <row r="44" spans="2:6" x14ac:dyDescent="0.25">
      <c r="B44" s="32"/>
      <c r="C44" s="25"/>
      <c r="D44" s="25"/>
      <c r="E44" s="25"/>
      <c r="F44" s="26"/>
    </row>
    <row r="45" spans="2:6" x14ac:dyDescent="0.25">
      <c r="B45" s="24"/>
      <c r="C45" s="25"/>
      <c r="D45" s="25"/>
      <c r="E45" s="25"/>
      <c r="F45" s="26"/>
    </row>
    <row r="46" spans="2:6" x14ac:dyDescent="0.25">
      <c r="B46" s="24"/>
      <c r="C46" s="27"/>
      <c r="D46" s="25"/>
      <c r="E46" s="25"/>
      <c r="F46" s="26"/>
    </row>
    <row r="47" spans="2:6" x14ac:dyDescent="0.25">
      <c r="B47" s="24"/>
      <c r="C47" s="27"/>
      <c r="D47" s="27"/>
      <c r="E47" s="25"/>
      <c r="F47" s="26"/>
    </row>
    <row r="48" spans="2:6" x14ac:dyDescent="0.25">
      <c r="B48" s="24"/>
      <c r="C48" s="27"/>
      <c r="D48" s="25"/>
      <c r="E48" s="25"/>
      <c r="F48" s="26"/>
    </row>
    <row r="49" spans="2:6" x14ac:dyDescent="0.25">
      <c r="B49" s="24"/>
      <c r="C49" s="27"/>
      <c r="D49" s="27"/>
      <c r="E49" s="27"/>
      <c r="F49" s="28"/>
    </row>
    <row r="50" spans="2:6" x14ac:dyDescent="0.25">
      <c r="B50" s="24"/>
      <c r="C50" s="25"/>
      <c r="D50" s="25"/>
      <c r="E50" s="25"/>
      <c r="F50" s="26"/>
    </row>
    <row r="51" spans="2:6" x14ac:dyDescent="0.25">
      <c r="B51" s="24"/>
      <c r="C51" s="25"/>
      <c r="D51" s="25"/>
      <c r="E51" s="25"/>
      <c r="F51" s="26"/>
    </row>
    <row r="52" spans="2:6" x14ac:dyDescent="0.25">
      <c r="B52" s="24"/>
      <c r="C52" s="25"/>
      <c r="D52" s="25"/>
      <c r="E52" s="25"/>
      <c r="F52" s="26"/>
    </row>
    <row r="53" spans="2:6" x14ac:dyDescent="0.25">
      <c r="B53" s="24"/>
      <c r="C53" s="27"/>
      <c r="D53" s="25"/>
      <c r="E53" s="25"/>
      <c r="F53" s="26"/>
    </row>
    <row r="54" spans="2:6" x14ac:dyDescent="0.25">
      <c r="B54" s="24"/>
      <c r="C54" s="27"/>
      <c r="D54" s="27"/>
      <c r="E54" s="25"/>
      <c r="F54" s="26"/>
    </row>
    <row r="55" spans="2:6" x14ac:dyDescent="0.25">
      <c r="B55" s="24"/>
      <c r="C55" s="25"/>
      <c r="D55" s="25"/>
      <c r="E55" s="25"/>
      <c r="F55" s="26"/>
    </row>
    <row r="56" spans="2:6" x14ac:dyDescent="0.25">
      <c r="B56" s="24"/>
      <c r="C56" s="27"/>
      <c r="D56" s="25"/>
      <c r="E56" s="25"/>
      <c r="F56" s="26"/>
    </row>
    <row r="57" spans="2:6" x14ac:dyDescent="0.25">
      <c r="B57" s="24"/>
      <c r="C57" s="27"/>
      <c r="D57" s="27"/>
      <c r="E57" s="27"/>
      <c r="F57" s="28"/>
    </row>
    <row r="58" spans="2:6" x14ac:dyDescent="0.25">
      <c r="B58" s="24"/>
      <c r="C58" s="25"/>
      <c r="D58" s="25"/>
      <c r="E58" s="27"/>
      <c r="F58" s="25"/>
    </row>
    <row r="59" spans="2:6" x14ac:dyDescent="0.25">
      <c r="B59" s="24"/>
      <c r="C59" s="25"/>
      <c r="D59" s="25"/>
      <c r="E59" s="27"/>
      <c r="F59" s="28"/>
    </row>
    <row r="60" spans="2:6" x14ac:dyDescent="0.25">
      <c r="B60" s="24"/>
      <c r="C60" s="25"/>
      <c r="D60" s="25"/>
      <c r="E60" s="25"/>
      <c r="F60" s="26"/>
    </row>
    <row r="61" spans="2:6" x14ac:dyDescent="0.25">
      <c r="B61" s="24"/>
      <c r="C61" s="25"/>
      <c r="D61" s="27"/>
      <c r="E61" s="25"/>
      <c r="F61" s="26"/>
    </row>
    <row r="62" spans="2:6" x14ac:dyDescent="0.25">
      <c r="B62" s="24"/>
      <c r="C62" s="25"/>
      <c r="D62" s="27"/>
      <c r="E62" s="25"/>
      <c r="F62" s="26"/>
    </row>
    <row r="63" spans="2:6" x14ac:dyDescent="0.25">
      <c r="B63" s="24"/>
      <c r="C63" s="25"/>
      <c r="D63" s="27"/>
      <c r="E63" s="25"/>
      <c r="F63" s="26"/>
    </row>
    <row r="64" spans="2:6" x14ac:dyDescent="0.25">
      <c r="B64" s="24"/>
      <c r="C64" s="25"/>
      <c r="D64" s="27"/>
      <c r="E64" s="27"/>
      <c r="F64" s="28"/>
    </row>
    <row r="65" spans="2:6" x14ac:dyDescent="0.25">
      <c r="B65" s="24"/>
      <c r="C65" s="32"/>
      <c r="D65" s="32"/>
      <c r="E65" s="34"/>
      <c r="F65" s="34"/>
    </row>
    <row r="66" spans="2:6" x14ac:dyDescent="0.25">
      <c r="B66" s="24"/>
      <c r="C66" s="32"/>
      <c r="D66" s="32"/>
      <c r="E66" s="34"/>
      <c r="F66" s="34"/>
    </row>
    <row r="67" spans="2:6" x14ac:dyDescent="0.25">
      <c r="B67" s="24"/>
      <c r="C67" s="25"/>
      <c r="D67" s="25"/>
      <c r="E67" s="27"/>
      <c r="F67" s="28"/>
    </row>
    <row r="68" spans="2:6" x14ac:dyDescent="0.25">
      <c r="B68" s="32"/>
      <c r="C68" s="25"/>
      <c r="D68" s="25"/>
      <c r="E68" s="25"/>
      <c r="F68" s="26"/>
    </row>
    <row r="69" spans="2:6" x14ac:dyDescent="0.25">
      <c r="B69" s="24"/>
      <c r="C69" s="26"/>
      <c r="D69" s="26"/>
      <c r="E69" s="28"/>
      <c r="F69" s="28"/>
    </row>
    <row r="70" spans="2:6" x14ac:dyDescent="0.25">
      <c r="B70" s="24"/>
      <c r="C70" s="25"/>
      <c r="D70" s="25"/>
      <c r="E70" s="25"/>
      <c r="F70" s="26"/>
    </row>
    <row r="71" spans="2:6" x14ac:dyDescent="0.25">
      <c r="B71" s="24"/>
      <c r="C71" s="27"/>
      <c r="D71" s="27"/>
      <c r="E71" s="25"/>
      <c r="F71" s="26"/>
    </row>
    <row r="72" spans="2:6" x14ac:dyDescent="0.25">
      <c r="B72" s="24"/>
      <c r="C72" s="25"/>
      <c r="D72" s="27"/>
      <c r="E72" s="25"/>
      <c r="F72" s="28"/>
    </row>
    <row r="73" spans="2:6" x14ac:dyDescent="0.25">
      <c r="B73" s="24"/>
      <c r="C73" s="25"/>
      <c r="D73" s="27"/>
      <c r="E73" s="27"/>
      <c r="F73" s="26"/>
    </row>
    <row r="74" spans="2:6" x14ac:dyDescent="0.25">
      <c r="B74" s="24"/>
      <c r="C74" s="25"/>
      <c r="D74" s="25"/>
      <c r="E74" s="25"/>
      <c r="F74" s="26"/>
    </row>
    <row r="75" spans="2:6" x14ac:dyDescent="0.25">
      <c r="B75" s="24"/>
      <c r="C75" s="25"/>
      <c r="D75" s="25"/>
      <c r="E75" s="25"/>
      <c r="F75" s="26"/>
    </row>
    <row r="76" spans="2:6" x14ac:dyDescent="0.25">
      <c r="B76" s="24"/>
      <c r="C76" s="25"/>
      <c r="D76" s="27"/>
      <c r="E76" s="25"/>
      <c r="F76" s="26"/>
    </row>
    <row r="77" spans="2:6" x14ac:dyDescent="0.25">
      <c r="B77" s="24"/>
      <c r="C77" s="25"/>
      <c r="D77" s="27"/>
      <c r="E77" s="27"/>
      <c r="F77" s="28"/>
    </row>
    <row r="78" spans="2:6" x14ac:dyDescent="0.25">
      <c r="B78" s="24"/>
      <c r="C78" s="25"/>
      <c r="D78" s="25"/>
      <c r="E78" s="25"/>
      <c r="F78" s="26"/>
    </row>
    <row r="79" spans="2:6" x14ac:dyDescent="0.25">
      <c r="B79" s="24"/>
      <c r="C79" s="25"/>
      <c r="D79" s="25"/>
      <c r="E79" s="27"/>
      <c r="F79" s="28"/>
    </row>
    <row r="80" spans="2:6" x14ac:dyDescent="0.25">
      <c r="B80" s="24"/>
      <c r="C80" s="25"/>
      <c r="D80" s="25"/>
      <c r="E80" s="27"/>
      <c r="F80" s="28"/>
    </row>
    <row r="81" spans="2:6" x14ac:dyDescent="0.25">
      <c r="B81" s="33"/>
      <c r="C81" s="33"/>
      <c r="D81" s="33"/>
      <c r="E81" s="33"/>
      <c r="F81" s="33"/>
    </row>
  </sheetData>
  <mergeCells count="2">
    <mergeCell ref="B3:B4"/>
    <mergeCell ref="B24:B25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0A85B-F232-4FBD-A1E2-363F8043FEB0}">
  <dimension ref="B2:F106"/>
  <sheetViews>
    <sheetView workbookViewId="0">
      <selection activeCell="E25" sqref="E25"/>
    </sheetView>
  </sheetViews>
  <sheetFormatPr defaultRowHeight="15" x14ac:dyDescent="0.25"/>
  <cols>
    <col min="2" max="2" width="12.5703125" customWidth="1"/>
    <col min="4" max="4" width="10.42578125" customWidth="1"/>
    <col min="5" max="5" width="10.5703125" customWidth="1"/>
  </cols>
  <sheetData>
    <row r="2" spans="2:5" x14ac:dyDescent="0.25">
      <c r="B2" s="16" t="s">
        <v>299</v>
      </c>
    </row>
    <row r="3" spans="2:5" ht="22.5" x14ac:dyDescent="0.25">
      <c r="B3" s="61"/>
      <c r="C3" s="55" t="s">
        <v>300</v>
      </c>
      <c r="D3" s="55" t="s">
        <v>301</v>
      </c>
      <c r="E3" s="55" t="s">
        <v>302</v>
      </c>
    </row>
    <row r="4" spans="2:5" x14ac:dyDescent="0.25">
      <c r="B4" s="94" t="s">
        <v>16</v>
      </c>
      <c r="C4" s="77">
        <v>9555</v>
      </c>
      <c r="D4" s="57">
        <v>10310</v>
      </c>
      <c r="E4" s="59">
        <v>755</v>
      </c>
    </row>
    <row r="5" spans="2:5" ht="45" x14ac:dyDescent="0.25">
      <c r="B5" s="94" t="s">
        <v>303</v>
      </c>
      <c r="C5" s="57">
        <v>1570</v>
      </c>
      <c r="D5" s="57">
        <v>1570</v>
      </c>
      <c r="E5" s="59">
        <v>0</v>
      </c>
    </row>
    <row r="6" spans="2:5" ht="18" x14ac:dyDescent="0.25">
      <c r="B6" s="94" t="s">
        <v>18</v>
      </c>
      <c r="C6" s="57">
        <v>1570</v>
      </c>
      <c r="D6" s="57">
        <v>1570</v>
      </c>
      <c r="E6" s="59">
        <v>0</v>
      </c>
    </row>
    <row r="7" spans="2:5" ht="18" x14ac:dyDescent="0.25">
      <c r="B7" s="94" t="s">
        <v>19</v>
      </c>
      <c r="C7" s="57">
        <v>7985</v>
      </c>
      <c r="D7" s="57">
        <v>8740</v>
      </c>
      <c r="E7" s="59">
        <v>755</v>
      </c>
    </row>
    <row r="8" spans="2:5" ht="18" x14ac:dyDescent="0.25">
      <c r="B8" s="95" t="s">
        <v>27</v>
      </c>
      <c r="C8" s="65">
        <v>255946</v>
      </c>
      <c r="D8" s="57">
        <v>256701</v>
      </c>
      <c r="E8" s="59">
        <v>755</v>
      </c>
    </row>
    <row r="9" spans="2:5" ht="45" x14ac:dyDescent="0.25">
      <c r="B9" s="22" t="s">
        <v>31</v>
      </c>
      <c r="C9" s="57">
        <v>-91695</v>
      </c>
      <c r="D9" s="56">
        <v>-97345</v>
      </c>
      <c r="E9" s="57">
        <v>-5650</v>
      </c>
    </row>
    <row r="10" spans="2:5" ht="36" x14ac:dyDescent="0.25">
      <c r="B10" s="22" t="s">
        <v>32</v>
      </c>
      <c r="C10" s="57">
        <v>-21493</v>
      </c>
      <c r="D10" s="56">
        <v>-22334</v>
      </c>
      <c r="E10" s="64">
        <v>-841</v>
      </c>
    </row>
    <row r="11" spans="2:5" ht="18" x14ac:dyDescent="0.25">
      <c r="B11" s="22" t="s">
        <v>41</v>
      </c>
      <c r="C11" s="57">
        <v>15314</v>
      </c>
      <c r="D11" s="56">
        <v>22559</v>
      </c>
      <c r="E11" s="56">
        <v>7245</v>
      </c>
    </row>
    <row r="12" spans="2:5" ht="18" x14ac:dyDescent="0.25">
      <c r="B12" s="21" t="s">
        <v>42</v>
      </c>
      <c r="C12" s="60">
        <v>255946</v>
      </c>
      <c r="D12" s="78">
        <v>256701</v>
      </c>
      <c r="E12" s="79">
        <v>755</v>
      </c>
    </row>
    <row r="14" spans="2:5" x14ac:dyDescent="0.25">
      <c r="B14" s="16" t="s">
        <v>304</v>
      </c>
    </row>
    <row r="15" spans="2:5" ht="22.5" x14ac:dyDescent="0.25">
      <c r="B15" s="61" t="s">
        <v>300</v>
      </c>
      <c r="C15" s="55"/>
      <c r="D15" s="55"/>
      <c r="E15" s="55"/>
    </row>
    <row r="16" spans="2:5" ht="22.5" x14ac:dyDescent="0.25">
      <c r="B16" s="97"/>
      <c r="C16" s="79" t="s">
        <v>44</v>
      </c>
      <c r="D16" s="79" t="s">
        <v>45</v>
      </c>
      <c r="E16" s="82" t="s">
        <v>205</v>
      </c>
    </row>
    <row r="17" spans="2:5" x14ac:dyDescent="0.25">
      <c r="B17" s="86"/>
      <c r="C17" s="54">
        <v>44196</v>
      </c>
      <c r="D17" s="54">
        <v>44196</v>
      </c>
      <c r="E17" s="83"/>
    </row>
    <row r="18" spans="2:5" ht="27" x14ac:dyDescent="0.25">
      <c r="B18" s="22" t="s">
        <v>64</v>
      </c>
      <c r="C18" s="59" t="s">
        <v>62</v>
      </c>
      <c r="D18" s="59" t="s">
        <v>49</v>
      </c>
      <c r="E18" s="59" t="s">
        <v>49</v>
      </c>
    </row>
    <row r="19" spans="2:5" ht="27" x14ac:dyDescent="0.25">
      <c r="B19" s="22" t="s">
        <v>65</v>
      </c>
      <c r="C19" s="59" t="s">
        <v>62</v>
      </c>
      <c r="D19" s="57">
        <v>37575</v>
      </c>
      <c r="E19" s="59" t="s">
        <v>49</v>
      </c>
    </row>
    <row r="20" spans="2:5" ht="27" x14ac:dyDescent="0.25">
      <c r="B20" s="22" t="s">
        <v>66</v>
      </c>
      <c r="C20" s="59" t="s">
        <v>49</v>
      </c>
      <c r="D20" s="57">
        <v>-6587</v>
      </c>
      <c r="E20" s="59" t="s">
        <v>49</v>
      </c>
    </row>
    <row r="21" spans="2:5" x14ac:dyDescent="0.25">
      <c r="B21" s="22" t="s">
        <v>67</v>
      </c>
      <c r="C21" s="59" t="s">
        <v>62</v>
      </c>
      <c r="D21" s="57">
        <v>16087</v>
      </c>
      <c r="E21" s="59" t="s">
        <v>49</v>
      </c>
    </row>
    <row r="22" spans="2:5" ht="18" x14ac:dyDescent="0.25">
      <c r="B22" s="22" t="s">
        <v>206</v>
      </c>
      <c r="C22" s="59" t="s">
        <v>49</v>
      </c>
      <c r="D22" s="57">
        <v>6153</v>
      </c>
      <c r="E22" s="57">
        <v>40922</v>
      </c>
    </row>
    <row r="23" spans="2:5" ht="36" x14ac:dyDescent="0.25">
      <c r="B23" s="19" t="s">
        <v>69</v>
      </c>
      <c r="C23" s="62" t="s">
        <v>62</v>
      </c>
      <c r="D23" s="62" t="s">
        <v>49</v>
      </c>
      <c r="E23" s="65">
        <v>-36244</v>
      </c>
    </row>
    <row r="24" spans="2:5" ht="18" x14ac:dyDescent="0.25">
      <c r="B24" s="22" t="s">
        <v>83</v>
      </c>
      <c r="C24" s="59" t="s">
        <v>79</v>
      </c>
      <c r="D24" s="59" t="s">
        <v>49</v>
      </c>
      <c r="E24" s="57">
        <v>-5176</v>
      </c>
    </row>
    <row r="25" spans="2:5" ht="36" x14ac:dyDescent="0.25">
      <c r="B25" s="19" t="s">
        <v>84</v>
      </c>
      <c r="C25" s="62" t="s">
        <v>79</v>
      </c>
      <c r="D25" s="62" t="s">
        <v>49</v>
      </c>
      <c r="E25" s="65">
        <v>-21493</v>
      </c>
    </row>
    <row r="26" spans="2:5" x14ac:dyDescent="0.25">
      <c r="B26" s="84"/>
      <c r="C26" s="98"/>
      <c r="D26" s="98"/>
      <c r="E26" s="98"/>
    </row>
    <row r="27" spans="2:5" ht="22.5" x14ac:dyDescent="0.25">
      <c r="B27" s="61" t="s">
        <v>301</v>
      </c>
      <c r="C27" s="99"/>
      <c r="D27" s="99"/>
      <c r="E27" s="99"/>
    </row>
    <row r="28" spans="2:5" ht="22.5" x14ac:dyDescent="0.25">
      <c r="B28" s="97"/>
      <c r="C28" s="79" t="s">
        <v>44</v>
      </c>
      <c r="D28" s="79" t="s">
        <v>45</v>
      </c>
      <c r="E28" s="82" t="s">
        <v>205</v>
      </c>
    </row>
    <row r="29" spans="2:5" x14ac:dyDescent="0.25">
      <c r="B29" s="86"/>
      <c r="C29" s="54">
        <v>44196</v>
      </c>
      <c r="D29" s="54">
        <v>44196</v>
      </c>
      <c r="E29" s="83"/>
    </row>
    <row r="30" spans="2:5" ht="27" x14ac:dyDescent="0.25">
      <c r="B30" s="22" t="s">
        <v>64</v>
      </c>
      <c r="C30" s="59" t="s">
        <v>62</v>
      </c>
      <c r="D30" s="59" t="s">
        <v>49</v>
      </c>
      <c r="E30" s="59" t="s">
        <v>49</v>
      </c>
    </row>
    <row r="31" spans="2:5" ht="27" x14ac:dyDescent="0.25">
      <c r="B31" s="22" t="s">
        <v>65</v>
      </c>
      <c r="C31" s="59" t="s">
        <v>62</v>
      </c>
      <c r="D31" s="57">
        <v>37575</v>
      </c>
      <c r="E31" s="59" t="s">
        <v>49</v>
      </c>
    </row>
    <row r="32" spans="2:5" ht="27" x14ac:dyDescent="0.25">
      <c r="B32" s="22" t="s">
        <v>66</v>
      </c>
      <c r="C32" s="59" t="s">
        <v>49</v>
      </c>
      <c r="D32" s="57">
        <v>-6587</v>
      </c>
      <c r="E32" s="59" t="s">
        <v>49</v>
      </c>
    </row>
    <row r="33" spans="2:5" x14ac:dyDescent="0.25">
      <c r="B33" s="22" t="s">
        <v>67</v>
      </c>
      <c r="C33" s="59" t="s">
        <v>62</v>
      </c>
      <c r="D33" s="57">
        <v>16087</v>
      </c>
      <c r="E33" s="59" t="s">
        <v>49</v>
      </c>
    </row>
    <row r="34" spans="2:5" ht="18" x14ac:dyDescent="0.25">
      <c r="B34" s="22" t="s">
        <v>206</v>
      </c>
      <c r="C34" s="59" t="s">
        <v>49</v>
      </c>
      <c r="D34" s="57">
        <v>5115</v>
      </c>
      <c r="E34" s="57">
        <v>41960</v>
      </c>
    </row>
    <row r="35" spans="2:5" ht="36" x14ac:dyDescent="0.25">
      <c r="B35" s="19" t="s">
        <v>69</v>
      </c>
      <c r="C35" s="62" t="s">
        <v>62</v>
      </c>
      <c r="D35" s="62" t="s">
        <v>49</v>
      </c>
      <c r="E35" s="65">
        <v>-37282</v>
      </c>
    </row>
    <row r="36" spans="2:5" ht="18" x14ac:dyDescent="0.25">
      <c r="B36" s="22" t="s">
        <v>83</v>
      </c>
      <c r="C36" s="59" t="s">
        <v>79</v>
      </c>
      <c r="D36" s="59" t="s">
        <v>49</v>
      </c>
      <c r="E36" s="57">
        <v>-5373</v>
      </c>
    </row>
    <row r="37" spans="2:5" ht="36" x14ac:dyDescent="0.25">
      <c r="B37" s="19" t="s">
        <v>84</v>
      </c>
      <c r="C37" s="62" t="s">
        <v>79</v>
      </c>
      <c r="D37" s="62" t="s">
        <v>49</v>
      </c>
      <c r="E37" s="65">
        <v>-22334</v>
      </c>
    </row>
    <row r="38" spans="2:5" x14ac:dyDescent="0.25">
      <c r="B38" s="84"/>
      <c r="C38" s="82"/>
      <c r="D38" s="82"/>
      <c r="E38" s="82"/>
    </row>
    <row r="39" spans="2:5" x14ac:dyDescent="0.25">
      <c r="B39" s="61" t="s">
        <v>305</v>
      </c>
      <c r="C39" s="83"/>
      <c r="D39" s="83"/>
      <c r="E39" s="83"/>
    </row>
    <row r="40" spans="2:5" ht="22.5" x14ac:dyDescent="0.25">
      <c r="B40" s="97"/>
      <c r="C40" s="79" t="s">
        <v>44</v>
      </c>
      <c r="D40" s="79" t="s">
        <v>45</v>
      </c>
      <c r="E40" s="82" t="s">
        <v>205</v>
      </c>
    </row>
    <row r="41" spans="2:5" x14ac:dyDescent="0.25">
      <c r="B41" s="86"/>
      <c r="C41" s="54">
        <v>44196</v>
      </c>
      <c r="D41" s="54">
        <v>44196</v>
      </c>
      <c r="E41" s="83"/>
    </row>
    <row r="42" spans="2:5" ht="27" x14ac:dyDescent="0.25">
      <c r="B42" s="22" t="s">
        <v>64</v>
      </c>
      <c r="C42" s="59" t="s">
        <v>62</v>
      </c>
      <c r="D42" s="59" t="s">
        <v>49</v>
      </c>
      <c r="E42" s="59" t="s">
        <v>49</v>
      </c>
    </row>
    <row r="43" spans="2:5" ht="27" x14ac:dyDescent="0.25">
      <c r="B43" s="22" t="s">
        <v>65</v>
      </c>
      <c r="C43" s="59" t="s">
        <v>62</v>
      </c>
      <c r="D43" s="59">
        <v>0</v>
      </c>
      <c r="E43" s="59" t="s">
        <v>49</v>
      </c>
    </row>
    <row r="44" spans="2:5" ht="27" x14ac:dyDescent="0.25">
      <c r="B44" s="22" t="s">
        <v>66</v>
      </c>
      <c r="C44" s="59" t="s">
        <v>49</v>
      </c>
      <c r="D44" s="59">
        <v>0</v>
      </c>
      <c r="E44" s="59" t="s">
        <v>49</v>
      </c>
    </row>
    <row r="45" spans="2:5" x14ac:dyDescent="0.25">
      <c r="B45" s="22" t="s">
        <v>67</v>
      </c>
      <c r="C45" s="59" t="s">
        <v>62</v>
      </c>
      <c r="D45" s="59">
        <v>0</v>
      </c>
      <c r="E45" s="59" t="s">
        <v>49</v>
      </c>
    </row>
    <row r="46" spans="2:5" ht="18" x14ac:dyDescent="0.25">
      <c r="B46" s="22" t="s">
        <v>206</v>
      </c>
      <c r="C46" s="59" t="s">
        <v>49</v>
      </c>
      <c r="D46" s="57">
        <v>-1038</v>
      </c>
      <c r="E46" s="57">
        <v>-1038</v>
      </c>
    </row>
    <row r="47" spans="2:5" ht="36" x14ac:dyDescent="0.25">
      <c r="B47" s="19" t="s">
        <v>69</v>
      </c>
      <c r="C47" s="62" t="s">
        <v>62</v>
      </c>
      <c r="D47" s="62" t="s">
        <v>49</v>
      </c>
      <c r="E47" s="57">
        <v>-1038</v>
      </c>
    </row>
    <row r="48" spans="2:5" ht="18" x14ac:dyDescent="0.25">
      <c r="B48" s="22" t="s">
        <v>83</v>
      </c>
      <c r="C48" s="59" t="s">
        <v>79</v>
      </c>
      <c r="D48" s="59" t="s">
        <v>49</v>
      </c>
      <c r="E48" s="57">
        <v>-197</v>
      </c>
    </row>
    <row r="49" spans="2:6" ht="36" x14ac:dyDescent="0.25">
      <c r="B49" s="21" t="s">
        <v>84</v>
      </c>
      <c r="C49" s="66" t="s">
        <v>79</v>
      </c>
      <c r="D49" s="66" t="s">
        <v>49</v>
      </c>
      <c r="E49" s="96">
        <v>-841</v>
      </c>
    </row>
    <row r="51" spans="2:6" x14ac:dyDescent="0.25">
      <c r="B51" s="16" t="s">
        <v>85</v>
      </c>
    </row>
    <row r="52" spans="2:6" ht="33.75" x14ac:dyDescent="0.25">
      <c r="B52" s="61" t="s">
        <v>306</v>
      </c>
      <c r="C52" s="55" t="s">
        <v>86</v>
      </c>
      <c r="D52" s="55" t="s">
        <v>87</v>
      </c>
      <c r="E52" s="55" t="s">
        <v>88</v>
      </c>
      <c r="F52" s="55" t="s">
        <v>89</v>
      </c>
    </row>
    <row r="53" spans="2:6" ht="19.5" x14ac:dyDescent="0.25">
      <c r="B53" s="71" t="s">
        <v>92</v>
      </c>
      <c r="C53" s="100">
        <v>160000</v>
      </c>
      <c r="D53" s="100">
        <v>97937</v>
      </c>
      <c r="E53" s="100">
        <v>-91695</v>
      </c>
      <c r="F53" s="100">
        <v>166242</v>
      </c>
    </row>
    <row r="54" spans="2:6" ht="29.25" x14ac:dyDescent="0.25">
      <c r="B54" s="73" t="s">
        <v>90</v>
      </c>
      <c r="C54" s="91">
        <v>0</v>
      </c>
      <c r="D54" s="91">
        <v>0</v>
      </c>
      <c r="E54" s="91" t="s">
        <v>307</v>
      </c>
      <c r="F54" s="91" t="s">
        <v>307</v>
      </c>
    </row>
    <row r="55" spans="2:6" ht="19.5" x14ac:dyDescent="0.25">
      <c r="B55" s="73" t="s">
        <v>91</v>
      </c>
      <c r="C55" s="91">
        <v>0</v>
      </c>
      <c r="D55" s="89">
        <v>40000</v>
      </c>
      <c r="E55" s="91">
        <v>0</v>
      </c>
      <c r="F55" s="89">
        <v>40000</v>
      </c>
    </row>
    <row r="56" spans="2:6" ht="19.5" x14ac:dyDescent="0.25">
      <c r="B56" s="71" t="s">
        <v>209</v>
      </c>
      <c r="C56" s="100">
        <v>160000</v>
      </c>
      <c r="D56" s="100">
        <v>137937</v>
      </c>
      <c r="E56" s="101" t="s">
        <v>210</v>
      </c>
      <c r="F56" s="100">
        <v>184749</v>
      </c>
    </row>
    <row r="57" spans="2:6" ht="33.75" x14ac:dyDescent="0.25">
      <c r="B57" s="61" t="s">
        <v>301</v>
      </c>
      <c r="C57" s="55" t="s">
        <v>86</v>
      </c>
      <c r="D57" s="55" t="s">
        <v>87</v>
      </c>
      <c r="E57" s="55" t="s">
        <v>88</v>
      </c>
      <c r="F57" s="55" t="s">
        <v>89</v>
      </c>
    </row>
    <row r="58" spans="2:6" ht="19.5" x14ac:dyDescent="0.25">
      <c r="B58" s="71" t="s">
        <v>92</v>
      </c>
      <c r="C58" s="100">
        <v>160000</v>
      </c>
      <c r="D58" s="100">
        <v>97937</v>
      </c>
      <c r="E58" s="100">
        <v>-97345</v>
      </c>
      <c r="F58" s="100">
        <v>160592</v>
      </c>
    </row>
    <row r="59" spans="2:6" ht="29.25" x14ac:dyDescent="0.25">
      <c r="B59" s="73" t="s">
        <v>90</v>
      </c>
      <c r="C59" s="91">
        <v>0</v>
      </c>
      <c r="D59" s="91">
        <v>0</v>
      </c>
      <c r="E59" s="91" t="s">
        <v>261</v>
      </c>
      <c r="F59" s="91" t="s">
        <v>261</v>
      </c>
    </row>
    <row r="60" spans="2:6" ht="19.5" x14ac:dyDescent="0.25">
      <c r="B60" s="73" t="s">
        <v>91</v>
      </c>
      <c r="C60" s="91">
        <v>0</v>
      </c>
      <c r="D60" s="89">
        <v>40000</v>
      </c>
      <c r="E60" s="91">
        <v>0</v>
      </c>
      <c r="F60" s="89">
        <v>40000</v>
      </c>
    </row>
    <row r="61" spans="2:6" ht="19.5" x14ac:dyDescent="0.25">
      <c r="B61" s="71" t="s">
        <v>209</v>
      </c>
      <c r="C61" s="100">
        <v>160000</v>
      </c>
      <c r="D61" s="100">
        <v>137937</v>
      </c>
      <c r="E61" s="101" t="s">
        <v>263</v>
      </c>
      <c r="F61" s="100">
        <v>178258</v>
      </c>
    </row>
    <row r="62" spans="2:6" ht="33.75" x14ac:dyDescent="0.25">
      <c r="B62" s="61" t="s">
        <v>305</v>
      </c>
      <c r="C62" s="55" t="s">
        <v>86</v>
      </c>
      <c r="D62" s="55" t="s">
        <v>87</v>
      </c>
      <c r="E62" s="55" t="s">
        <v>88</v>
      </c>
      <c r="F62" s="55" t="s">
        <v>89</v>
      </c>
    </row>
    <row r="63" spans="2:6" ht="19.5" x14ac:dyDescent="0.25">
      <c r="B63" s="71" t="s">
        <v>92</v>
      </c>
      <c r="C63" s="101">
        <v>0</v>
      </c>
      <c r="D63" s="101">
        <v>0</v>
      </c>
      <c r="E63" s="100">
        <v>-5650</v>
      </c>
      <c r="F63" s="100">
        <v>-5650</v>
      </c>
    </row>
    <row r="64" spans="2:6" ht="29.25" x14ac:dyDescent="0.25">
      <c r="B64" s="73" t="s">
        <v>90</v>
      </c>
      <c r="C64" s="91">
        <v>0</v>
      </c>
      <c r="D64" s="91">
        <v>0</v>
      </c>
      <c r="E64" s="91">
        <v>-841</v>
      </c>
      <c r="F64" s="91">
        <v>-841</v>
      </c>
    </row>
    <row r="65" spans="2:6" ht="19.5" x14ac:dyDescent="0.25">
      <c r="B65" s="73" t="s">
        <v>91</v>
      </c>
      <c r="C65" s="91">
        <v>0</v>
      </c>
      <c r="D65" s="91">
        <v>0</v>
      </c>
      <c r="E65" s="91">
        <v>0</v>
      </c>
      <c r="F65" s="91">
        <v>0</v>
      </c>
    </row>
    <row r="66" spans="2:6" ht="19.5" x14ac:dyDescent="0.25">
      <c r="B66" s="75" t="s">
        <v>209</v>
      </c>
      <c r="C66" s="92">
        <v>0</v>
      </c>
      <c r="D66" s="92">
        <v>0</v>
      </c>
      <c r="E66" s="92" t="s">
        <v>308</v>
      </c>
      <c r="F66" s="92" t="s">
        <v>308</v>
      </c>
    </row>
    <row r="68" spans="2:6" x14ac:dyDescent="0.25">
      <c r="B68" s="16" t="s">
        <v>309</v>
      </c>
    </row>
    <row r="69" spans="2:6" x14ac:dyDescent="0.25">
      <c r="B69" s="22">
        <v>2019</v>
      </c>
      <c r="C69" s="56">
        <v>-2378</v>
      </c>
    </row>
    <row r="70" spans="2:6" x14ac:dyDescent="0.25">
      <c r="B70" s="22">
        <v>2018</v>
      </c>
      <c r="C70" s="56">
        <v>-2713</v>
      </c>
    </row>
    <row r="71" spans="2:6" x14ac:dyDescent="0.25">
      <c r="B71" s="22">
        <v>2017</v>
      </c>
      <c r="C71" s="64">
        <v>-312</v>
      </c>
    </row>
    <row r="72" spans="2:6" x14ac:dyDescent="0.25">
      <c r="B72" s="22">
        <v>2016</v>
      </c>
      <c r="C72" s="64">
        <v>-249</v>
      </c>
    </row>
    <row r="73" spans="2:6" x14ac:dyDescent="0.25">
      <c r="B73" s="22">
        <v>2015</v>
      </c>
      <c r="C73" s="64">
        <v>2</v>
      </c>
    </row>
    <row r="74" spans="2:6" x14ac:dyDescent="0.25">
      <c r="B74" s="21" t="s">
        <v>132</v>
      </c>
      <c r="C74" s="78">
        <v>-5650</v>
      </c>
    </row>
    <row r="76" spans="2:6" x14ac:dyDescent="0.25">
      <c r="B76" s="16" t="s">
        <v>158</v>
      </c>
    </row>
    <row r="77" spans="2:6" ht="22.5" x14ac:dyDescent="0.25">
      <c r="B77" s="61"/>
      <c r="C77" s="55" t="s">
        <v>300</v>
      </c>
      <c r="D77" s="55" t="s">
        <v>301</v>
      </c>
      <c r="E77" s="55" t="s">
        <v>302</v>
      </c>
    </row>
    <row r="78" spans="2:6" ht="27" x14ac:dyDescent="0.25">
      <c r="B78" s="22" t="s">
        <v>310</v>
      </c>
      <c r="C78" s="56">
        <v>9043</v>
      </c>
      <c r="D78" s="56">
        <v>16289</v>
      </c>
      <c r="E78" s="56">
        <v>7245</v>
      </c>
    </row>
    <row r="79" spans="2:6" ht="18" x14ac:dyDescent="0.25">
      <c r="B79" s="22" t="s">
        <v>160</v>
      </c>
      <c r="C79" s="56">
        <v>6270</v>
      </c>
      <c r="D79" s="56">
        <v>6270</v>
      </c>
      <c r="E79" s="64">
        <v>0</v>
      </c>
    </row>
    <row r="80" spans="2:6" x14ac:dyDescent="0.25">
      <c r="B80" s="21" t="s">
        <v>132</v>
      </c>
      <c r="C80" s="78">
        <v>15313</v>
      </c>
      <c r="D80" s="78">
        <v>22559</v>
      </c>
      <c r="E80" s="78">
        <v>7245</v>
      </c>
    </row>
    <row r="82" spans="2:5" x14ac:dyDescent="0.25">
      <c r="B82" s="16" t="s">
        <v>161</v>
      </c>
    </row>
    <row r="83" spans="2:5" ht="22.5" x14ac:dyDescent="0.25">
      <c r="B83" s="61" t="s">
        <v>166</v>
      </c>
      <c r="C83" s="55" t="s">
        <v>300</v>
      </c>
      <c r="D83" s="55" t="s">
        <v>301</v>
      </c>
      <c r="E83" s="55" t="s">
        <v>302</v>
      </c>
    </row>
    <row r="84" spans="2:5" x14ac:dyDescent="0.25">
      <c r="B84" s="22" t="s">
        <v>140</v>
      </c>
      <c r="C84" s="64"/>
      <c r="D84" s="64"/>
      <c r="E84" s="64"/>
    </row>
    <row r="85" spans="2:5" ht="36" x14ac:dyDescent="0.25">
      <c r="B85" s="35" t="s">
        <v>144</v>
      </c>
      <c r="C85" s="56">
        <v>1682</v>
      </c>
      <c r="D85" s="64">
        <v>786</v>
      </c>
      <c r="E85" s="64">
        <v>-633</v>
      </c>
    </row>
    <row r="86" spans="2:5" ht="18" x14ac:dyDescent="0.25">
      <c r="B86" s="35" t="s">
        <v>167</v>
      </c>
      <c r="C86" s="56">
        <v>782</v>
      </c>
      <c r="D86" s="56">
        <v>337</v>
      </c>
      <c r="E86" s="56">
        <v>-315</v>
      </c>
    </row>
    <row r="87" spans="2:5" ht="18" x14ac:dyDescent="0.25">
      <c r="B87" s="35" t="s">
        <v>168</v>
      </c>
      <c r="C87" s="56">
        <v>1693</v>
      </c>
      <c r="D87" s="64">
        <v>1614</v>
      </c>
      <c r="E87" s="64">
        <v>-55</v>
      </c>
    </row>
    <row r="88" spans="2:5" ht="27" x14ac:dyDescent="0.25">
      <c r="B88" s="35" t="s">
        <v>143</v>
      </c>
      <c r="C88" s="64">
        <v>344</v>
      </c>
      <c r="D88" s="64">
        <v>321</v>
      </c>
      <c r="E88" s="64">
        <v>-16</v>
      </c>
    </row>
    <row r="89" spans="2:5" ht="18" x14ac:dyDescent="0.25">
      <c r="B89" s="35" t="s">
        <v>169</v>
      </c>
      <c r="C89" s="64">
        <v>59</v>
      </c>
      <c r="D89" s="64">
        <v>43</v>
      </c>
      <c r="E89" s="64">
        <v>-11</v>
      </c>
    </row>
    <row r="90" spans="2:5" ht="18" x14ac:dyDescent="0.25">
      <c r="B90" s="35" t="s">
        <v>170</v>
      </c>
      <c r="C90" s="64">
        <v>258</v>
      </c>
      <c r="D90" s="64">
        <v>247</v>
      </c>
      <c r="E90" s="64">
        <v>-8</v>
      </c>
    </row>
    <row r="91" spans="2:5" x14ac:dyDescent="0.25">
      <c r="B91" s="102" t="s">
        <v>132</v>
      </c>
      <c r="C91" s="77">
        <v>4818</v>
      </c>
      <c r="D91" s="77">
        <v>3348</v>
      </c>
      <c r="E91" s="77">
        <v>-1038</v>
      </c>
    </row>
    <row r="93" spans="2:5" x14ac:dyDescent="0.25">
      <c r="B93" s="16" t="s">
        <v>193</v>
      </c>
    </row>
    <row r="94" spans="2:5" ht="22.5" x14ac:dyDescent="0.25">
      <c r="B94" s="61"/>
      <c r="C94" s="55" t="s">
        <v>300</v>
      </c>
      <c r="D94" s="55" t="s">
        <v>311</v>
      </c>
      <c r="E94" s="55" t="s">
        <v>302</v>
      </c>
    </row>
    <row r="95" spans="2:5" ht="27" x14ac:dyDescent="0.25">
      <c r="B95" s="22" t="s">
        <v>194</v>
      </c>
      <c r="C95" s="56">
        <v>5786</v>
      </c>
      <c r="D95" s="56">
        <v>5983</v>
      </c>
      <c r="E95" s="64">
        <v>197</v>
      </c>
    </row>
    <row r="96" spans="2:5" ht="27" x14ac:dyDescent="0.25">
      <c r="B96" s="22" t="s">
        <v>195</v>
      </c>
      <c r="C96" s="64">
        <v>-610</v>
      </c>
      <c r="D96" s="64">
        <v>-610</v>
      </c>
      <c r="E96" s="64">
        <v>0</v>
      </c>
    </row>
    <row r="97" spans="2:5" ht="27" x14ac:dyDescent="0.25">
      <c r="B97" s="21" t="s">
        <v>196</v>
      </c>
      <c r="C97" s="78">
        <v>5176</v>
      </c>
      <c r="D97" s="78">
        <v>5373</v>
      </c>
      <c r="E97" s="79">
        <v>197</v>
      </c>
    </row>
    <row r="99" spans="2:5" x14ac:dyDescent="0.25">
      <c r="B99" s="16" t="s">
        <v>296</v>
      </c>
    </row>
    <row r="100" spans="2:5" ht="22.5" x14ac:dyDescent="0.25">
      <c r="B100" s="61"/>
      <c r="C100" s="55" t="s">
        <v>300</v>
      </c>
      <c r="D100" s="55" t="s">
        <v>312</v>
      </c>
      <c r="E100" s="55" t="s">
        <v>302</v>
      </c>
    </row>
    <row r="101" spans="2:5" x14ac:dyDescent="0.25">
      <c r="B101" s="22" t="s">
        <v>197</v>
      </c>
      <c r="C101" s="56">
        <v>9745</v>
      </c>
      <c r="D101" s="56">
        <v>10500</v>
      </c>
      <c r="E101" s="64">
        <v>755</v>
      </c>
    </row>
    <row r="102" spans="2:5" ht="18" x14ac:dyDescent="0.25">
      <c r="B102" s="19" t="s">
        <v>198</v>
      </c>
      <c r="C102" s="77">
        <v>9745</v>
      </c>
      <c r="D102" s="77">
        <v>10500</v>
      </c>
      <c r="E102" s="55">
        <v>755</v>
      </c>
    </row>
    <row r="103" spans="2:5" ht="18" x14ac:dyDescent="0.25">
      <c r="B103" s="22" t="s">
        <v>199</v>
      </c>
      <c r="C103" s="64">
        <v>-972</v>
      </c>
      <c r="D103" s="64">
        <v>-972</v>
      </c>
      <c r="E103" s="64">
        <v>0</v>
      </c>
    </row>
    <row r="104" spans="2:5" ht="18" x14ac:dyDescent="0.25">
      <c r="B104" s="22" t="s">
        <v>252</v>
      </c>
      <c r="C104" s="64">
        <v>-1509</v>
      </c>
      <c r="D104" s="56">
        <v>-1509</v>
      </c>
      <c r="E104" s="64">
        <v>0</v>
      </c>
    </row>
    <row r="105" spans="2:5" ht="18" x14ac:dyDescent="0.25">
      <c r="B105" s="19" t="s">
        <v>200</v>
      </c>
      <c r="C105" s="77">
        <v>-2481</v>
      </c>
      <c r="D105" s="77">
        <v>-2481</v>
      </c>
      <c r="E105" s="55">
        <v>0</v>
      </c>
    </row>
    <row r="106" spans="2:5" ht="27" x14ac:dyDescent="0.25">
      <c r="B106" s="21" t="s">
        <v>201</v>
      </c>
      <c r="C106" s="78">
        <v>7264</v>
      </c>
      <c r="D106" s="78">
        <v>8019</v>
      </c>
      <c r="E106" s="79">
        <v>755</v>
      </c>
    </row>
  </sheetData>
  <mergeCells count="12">
    <mergeCell ref="C38:C39"/>
    <mergeCell ref="D38:D39"/>
    <mergeCell ref="E38:E39"/>
    <mergeCell ref="B40:B41"/>
    <mergeCell ref="E40:E41"/>
    <mergeCell ref="B16:B17"/>
    <mergeCell ref="E16:E17"/>
    <mergeCell ref="C26:C27"/>
    <mergeCell ref="D26:D27"/>
    <mergeCell ref="E26:E27"/>
    <mergeCell ref="B28:B29"/>
    <mergeCell ref="E28:E29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C435A-BE66-472A-AB9B-C64719B8F9BE}">
  <dimension ref="B2:F41"/>
  <sheetViews>
    <sheetView topLeftCell="A16" workbookViewId="0">
      <selection activeCell="E41" sqref="E41"/>
    </sheetView>
  </sheetViews>
  <sheetFormatPr defaultRowHeight="15" x14ac:dyDescent="0.25"/>
  <cols>
    <col min="2" max="2" width="29.5703125" customWidth="1"/>
    <col min="3" max="3" width="11.5703125" customWidth="1"/>
    <col min="4" max="4" width="11.7109375" customWidth="1"/>
  </cols>
  <sheetData>
    <row r="2" spans="2:6" x14ac:dyDescent="0.25">
      <c r="B2" s="16" t="s">
        <v>43</v>
      </c>
    </row>
    <row r="3" spans="2:6" ht="15" customHeight="1" x14ac:dyDescent="0.25">
      <c r="B3" s="45" t="s">
        <v>8</v>
      </c>
      <c r="C3" s="9" t="s">
        <v>44</v>
      </c>
      <c r="D3" s="9" t="s">
        <v>45</v>
      </c>
      <c r="E3" s="48" t="s">
        <v>257</v>
      </c>
      <c r="F3" s="48" t="s">
        <v>205</v>
      </c>
    </row>
    <row r="4" spans="2:6" x14ac:dyDescent="0.25">
      <c r="B4" s="46"/>
      <c r="C4" s="5">
        <v>44561</v>
      </c>
      <c r="D4" s="5">
        <v>44561</v>
      </c>
      <c r="E4" s="49"/>
      <c r="F4" s="49"/>
    </row>
    <row r="5" spans="2:6" ht="19.5" customHeight="1" x14ac:dyDescent="0.25">
      <c r="B5" s="61" t="s">
        <v>46</v>
      </c>
      <c r="C5" s="62" t="s">
        <v>47</v>
      </c>
      <c r="D5" s="62" t="s">
        <v>48</v>
      </c>
      <c r="E5" s="62" t="s">
        <v>49</v>
      </c>
      <c r="F5" s="62" t="s">
        <v>49</v>
      </c>
    </row>
    <row r="6" spans="2:6" ht="19.5" customHeight="1" x14ac:dyDescent="0.25">
      <c r="B6" s="22" t="s">
        <v>256</v>
      </c>
      <c r="C6" s="59" t="s">
        <v>47</v>
      </c>
      <c r="D6" s="59" t="s">
        <v>48</v>
      </c>
      <c r="E6" s="59" t="s">
        <v>49</v>
      </c>
      <c r="F6" s="59" t="s">
        <v>49</v>
      </c>
    </row>
    <row r="7" spans="2:6" ht="19.5" customHeight="1" x14ac:dyDescent="0.25">
      <c r="B7" s="22" t="s">
        <v>50</v>
      </c>
      <c r="C7" s="57">
        <v>316169</v>
      </c>
      <c r="D7" s="59" t="s">
        <v>48</v>
      </c>
      <c r="E7" s="59" t="s">
        <v>49</v>
      </c>
      <c r="F7" s="59" t="s">
        <v>49</v>
      </c>
    </row>
    <row r="8" spans="2:6" ht="19.5" customHeight="1" x14ac:dyDescent="0.25">
      <c r="B8" s="22" t="s">
        <v>51</v>
      </c>
      <c r="C8" s="57">
        <v>93860</v>
      </c>
      <c r="D8" s="57">
        <v>222309</v>
      </c>
      <c r="E8" s="59" t="s">
        <v>49</v>
      </c>
      <c r="F8" s="59" t="s">
        <v>49</v>
      </c>
    </row>
    <row r="9" spans="2:6" ht="19.5" customHeight="1" x14ac:dyDescent="0.25">
      <c r="B9" s="22" t="s">
        <v>52</v>
      </c>
      <c r="C9" s="57">
        <v>90318</v>
      </c>
      <c r="D9" s="59" t="s">
        <v>49</v>
      </c>
      <c r="E9" s="59" t="s">
        <v>49</v>
      </c>
      <c r="F9" s="59" t="s">
        <v>49</v>
      </c>
    </row>
    <row r="10" spans="2:6" ht="19.5" customHeight="1" x14ac:dyDescent="0.25">
      <c r="B10" s="22" t="s">
        <v>53</v>
      </c>
      <c r="C10" s="57">
        <v>20545</v>
      </c>
      <c r="D10" s="57">
        <v>69773</v>
      </c>
      <c r="E10" s="57">
        <v>152536</v>
      </c>
      <c r="F10" s="57">
        <v>36611</v>
      </c>
    </row>
    <row r="11" spans="2:6" ht="19.5" customHeight="1" x14ac:dyDescent="0.25">
      <c r="B11" s="22" t="s">
        <v>54</v>
      </c>
      <c r="C11" s="59" t="s">
        <v>55</v>
      </c>
      <c r="D11" s="59" t="s">
        <v>49</v>
      </c>
      <c r="E11" s="57">
        <v>3459</v>
      </c>
      <c r="F11" s="59">
        <v>748</v>
      </c>
    </row>
    <row r="12" spans="2:6" ht="19.5" customHeight="1" x14ac:dyDescent="0.25">
      <c r="B12" s="22" t="s">
        <v>56</v>
      </c>
      <c r="C12" s="59" t="s">
        <v>55</v>
      </c>
      <c r="D12" s="59" t="s">
        <v>49</v>
      </c>
      <c r="E12" s="59" t="s">
        <v>49</v>
      </c>
      <c r="F12" s="59" t="s">
        <v>49</v>
      </c>
    </row>
    <row r="13" spans="2:6" ht="19.5" customHeight="1" x14ac:dyDescent="0.25">
      <c r="B13" s="22" t="s">
        <v>57</v>
      </c>
      <c r="C13" s="59" t="s">
        <v>55</v>
      </c>
      <c r="D13" s="59" t="s">
        <v>49</v>
      </c>
      <c r="E13" s="59" t="s">
        <v>49</v>
      </c>
      <c r="F13" s="59" t="s">
        <v>49</v>
      </c>
    </row>
    <row r="14" spans="2:6" ht="19.5" customHeight="1" x14ac:dyDescent="0.25">
      <c r="B14" s="22" t="s">
        <v>58</v>
      </c>
      <c r="C14" s="57">
        <v>114809</v>
      </c>
      <c r="D14" s="59" t="s">
        <v>49</v>
      </c>
      <c r="E14" s="59" t="s">
        <v>49</v>
      </c>
      <c r="F14" s="59" t="s">
        <v>49</v>
      </c>
    </row>
    <row r="15" spans="2:6" ht="19.5" customHeight="1" x14ac:dyDescent="0.25">
      <c r="B15" s="22" t="s">
        <v>59</v>
      </c>
      <c r="C15" s="57">
        <v>34966</v>
      </c>
      <c r="D15" s="57">
        <v>79843</v>
      </c>
      <c r="E15" s="59" t="s">
        <v>49</v>
      </c>
      <c r="F15" s="59" t="s">
        <v>49</v>
      </c>
    </row>
    <row r="16" spans="2:6" ht="19.5" customHeight="1" x14ac:dyDescent="0.25">
      <c r="B16" s="22" t="s">
        <v>60</v>
      </c>
      <c r="C16" s="59" t="s">
        <v>55</v>
      </c>
      <c r="D16" s="59" t="s">
        <v>49</v>
      </c>
      <c r="E16" s="59" t="s">
        <v>49</v>
      </c>
      <c r="F16" s="59" t="s">
        <v>49</v>
      </c>
    </row>
    <row r="17" spans="2:6" ht="19.5" customHeight="1" x14ac:dyDescent="0.25">
      <c r="B17" s="22" t="s">
        <v>58</v>
      </c>
      <c r="C17" s="57">
        <v>51290</v>
      </c>
      <c r="D17" s="59" t="s">
        <v>49</v>
      </c>
      <c r="E17" s="59" t="s">
        <v>49</v>
      </c>
      <c r="F17" s="59" t="s">
        <v>49</v>
      </c>
    </row>
    <row r="18" spans="2:6" ht="19.5" customHeight="1" x14ac:dyDescent="0.25">
      <c r="B18" s="22" t="s">
        <v>59</v>
      </c>
      <c r="C18" s="57">
        <v>13556</v>
      </c>
      <c r="D18" s="57">
        <v>37734</v>
      </c>
      <c r="E18" s="57">
        <v>117577</v>
      </c>
      <c r="F18" s="57">
        <v>28178</v>
      </c>
    </row>
    <row r="19" spans="2:6" ht="19.5" customHeight="1" x14ac:dyDescent="0.25">
      <c r="B19" s="22" t="s">
        <v>61</v>
      </c>
      <c r="C19" s="59" t="s">
        <v>62</v>
      </c>
      <c r="D19" s="59" t="s">
        <v>49</v>
      </c>
      <c r="E19" s="59">
        <v>-40</v>
      </c>
      <c r="F19" s="57">
        <v>-1598</v>
      </c>
    </row>
    <row r="20" spans="2:6" ht="19.5" customHeight="1" x14ac:dyDescent="0.25">
      <c r="B20" s="22" t="s">
        <v>63</v>
      </c>
      <c r="C20" s="59" t="s">
        <v>62</v>
      </c>
      <c r="D20" s="59" t="s">
        <v>49</v>
      </c>
      <c r="E20" s="59">
        <v>630</v>
      </c>
      <c r="F20" s="57">
        <v>2343</v>
      </c>
    </row>
    <row r="21" spans="2:6" ht="19.5" customHeight="1" x14ac:dyDescent="0.25">
      <c r="B21" s="22" t="s">
        <v>64</v>
      </c>
      <c r="C21" s="59" t="s">
        <v>62</v>
      </c>
      <c r="D21" s="59" t="s">
        <v>49</v>
      </c>
      <c r="E21" s="59" t="s">
        <v>49</v>
      </c>
      <c r="F21" s="59" t="s">
        <v>49</v>
      </c>
    </row>
    <row r="22" spans="2:6" ht="19.5" customHeight="1" x14ac:dyDescent="0.25">
      <c r="B22" s="22" t="s">
        <v>65</v>
      </c>
      <c r="C22" s="59" t="s">
        <v>62</v>
      </c>
      <c r="D22" s="57">
        <v>103297</v>
      </c>
      <c r="E22" s="59" t="s">
        <v>49</v>
      </c>
      <c r="F22" s="59" t="s">
        <v>49</v>
      </c>
    </row>
    <row r="23" spans="2:6" ht="19.5" customHeight="1" x14ac:dyDescent="0.25">
      <c r="B23" s="22" t="s">
        <v>66</v>
      </c>
      <c r="C23" s="59" t="s">
        <v>49</v>
      </c>
      <c r="D23" s="57">
        <v>-30242</v>
      </c>
      <c r="E23" s="59" t="s">
        <v>49</v>
      </c>
      <c r="F23" s="59" t="s">
        <v>49</v>
      </c>
    </row>
    <row r="24" spans="2:6" ht="19.5" customHeight="1" x14ac:dyDescent="0.25">
      <c r="B24" s="22" t="s">
        <v>67</v>
      </c>
      <c r="C24" s="59" t="s">
        <v>62</v>
      </c>
      <c r="D24" s="57">
        <v>18175</v>
      </c>
      <c r="E24" s="59" t="s">
        <v>49</v>
      </c>
      <c r="F24" s="59" t="s">
        <v>49</v>
      </c>
    </row>
    <row r="25" spans="2:6" ht="19.5" customHeight="1" x14ac:dyDescent="0.25">
      <c r="B25" s="22" t="s">
        <v>206</v>
      </c>
      <c r="C25" s="59" t="s">
        <v>49</v>
      </c>
      <c r="D25" s="57">
        <v>13985</v>
      </c>
      <c r="E25" s="57">
        <v>77245</v>
      </c>
      <c r="F25" s="57">
        <v>41960</v>
      </c>
    </row>
    <row r="26" spans="2:6" ht="19.5" customHeight="1" x14ac:dyDescent="0.25">
      <c r="B26" s="50" t="s">
        <v>68</v>
      </c>
      <c r="C26" s="67" t="s">
        <v>62</v>
      </c>
      <c r="D26" s="67" t="s">
        <v>49</v>
      </c>
      <c r="E26" s="69">
        <v>12881</v>
      </c>
      <c r="F26" s="69">
        <v>3758</v>
      </c>
    </row>
    <row r="27" spans="2:6" ht="19.5" customHeight="1" x14ac:dyDescent="0.25">
      <c r="B27" s="51"/>
      <c r="C27" s="68"/>
      <c r="D27" s="68"/>
      <c r="E27" s="70"/>
      <c r="F27" s="70"/>
    </row>
    <row r="28" spans="2:6" ht="19.5" customHeight="1" x14ac:dyDescent="0.25">
      <c r="B28" s="19" t="s">
        <v>69</v>
      </c>
      <c r="C28" s="62" t="s">
        <v>62</v>
      </c>
      <c r="D28" s="62" t="s">
        <v>49</v>
      </c>
      <c r="E28" s="65">
        <v>-52298</v>
      </c>
      <c r="F28" s="65">
        <v>-37282</v>
      </c>
    </row>
    <row r="29" spans="2:6" ht="19.5" customHeight="1" x14ac:dyDescent="0.25">
      <c r="B29" s="61" t="s">
        <v>70</v>
      </c>
      <c r="C29" s="62" t="s">
        <v>71</v>
      </c>
      <c r="D29" s="62" t="s">
        <v>49</v>
      </c>
      <c r="E29" s="62" t="s">
        <v>49</v>
      </c>
      <c r="F29" s="62" t="s">
        <v>49</v>
      </c>
    </row>
    <row r="30" spans="2:6" ht="19.5" customHeight="1" x14ac:dyDescent="0.25">
      <c r="B30" s="22" t="s">
        <v>72</v>
      </c>
      <c r="C30" s="64" t="s">
        <v>73</v>
      </c>
      <c r="D30" s="64" t="s">
        <v>49</v>
      </c>
      <c r="E30" s="56">
        <v>-52298</v>
      </c>
      <c r="F30" s="56">
        <v>-37282</v>
      </c>
    </row>
    <row r="31" spans="2:6" ht="19.5" customHeight="1" x14ac:dyDescent="0.25">
      <c r="B31" s="22" t="s">
        <v>74</v>
      </c>
      <c r="C31" s="59" t="s">
        <v>75</v>
      </c>
      <c r="D31" s="59" t="s">
        <v>49</v>
      </c>
      <c r="E31" s="59" t="s">
        <v>49</v>
      </c>
      <c r="F31" s="59" t="s">
        <v>49</v>
      </c>
    </row>
    <row r="32" spans="2:6" ht="19.5" customHeight="1" x14ac:dyDescent="0.25">
      <c r="B32" s="22" t="s">
        <v>76</v>
      </c>
      <c r="C32" s="57">
        <v>9958</v>
      </c>
      <c r="D32" s="57">
        <v>9958</v>
      </c>
      <c r="E32" s="59" t="s">
        <v>49</v>
      </c>
      <c r="F32" s="59" t="s">
        <v>49</v>
      </c>
    </row>
    <row r="33" spans="2:6" ht="19.5" customHeight="1" x14ac:dyDescent="0.25">
      <c r="B33" s="22" t="s">
        <v>77</v>
      </c>
      <c r="C33" s="59" t="s">
        <v>49</v>
      </c>
      <c r="D33" s="57">
        <v>10812</v>
      </c>
      <c r="E33" s="59" t="s">
        <v>49</v>
      </c>
      <c r="F33" s="59" t="s">
        <v>49</v>
      </c>
    </row>
    <row r="34" spans="2:6" ht="19.5" customHeight="1" x14ac:dyDescent="0.25">
      <c r="B34" s="22" t="s">
        <v>207</v>
      </c>
      <c r="C34" s="59" t="s">
        <v>49</v>
      </c>
      <c r="D34" s="57">
        <v>111091</v>
      </c>
      <c r="E34" s="57">
        <v>131861</v>
      </c>
      <c r="F34" s="57">
        <v>47300</v>
      </c>
    </row>
    <row r="35" spans="2:6" ht="19.5" customHeight="1" x14ac:dyDescent="0.25">
      <c r="B35" s="22" t="s">
        <v>78</v>
      </c>
      <c r="C35" s="59" t="s">
        <v>79</v>
      </c>
      <c r="D35" s="59" t="s">
        <v>49</v>
      </c>
      <c r="E35" s="59" t="s">
        <v>49</v>
      </c>
      <c r="F35" s="59" t="s">
        <v>49</v>
      </c>
    </row>
    <row r="36" spans="2:6" ht="19.5" customHeight="1" x14ac:dyDescent="0.25">
      <c r="B36" s="22" t="s">
        <v>80</v>
      </c>
      <c r="C36" s="59" t="s">
        <v>79</v>
      </c>
      <c r="D36" s="57">
        <v>5077</v>
      </c>
      <c r="E36" s="59" t="s">
        <v>49</v>
      </c>
      <c r="F36" s="59" t="s">
        <v>49</v>
      </c>
    </row>
    <row r="37" spans="2:6" ht="19.5" customHeight="1" x14ac:dyDescent="0.25">
      <c r="B37" s="22" t="s">
        <v>81</v>
      </c>
      <c r="C37" s="59" t="s">
        <v>79</v>
      </c>
      <c r="D37" s="57">
        <v>9794</v>
      </c>
      <c r="E37" s="59" t="s">
        <v>49</v>
      </c>
      <c r="F37" s="59" t="s">
        <v>49</v>
      </c>
    </row>
    <row r="38" spans="2:6" ht="19.5" customHeight="1" x14ac:dyDescent="0.25">
      <c r="B38" s="22" t="s">
        <v>208</v>
      </c>
      <c r="C38" s="59" t="s">
        <v>49</v>
      </c>
      <c r="D38" s="57">
        <v>111157</v>
      </c>
      <c r="E38" s="57">
        <v>126028</v>
      </c>
      <c r="F38" s="57">
        <v>37801</v>
      </c>
    </row>
    <row r="39" spans="2:6" x14ac:dyDescent="0.25">
      <c r="B39" s="22" t="s">
        <v>82</v>
      </c>
      <c r="C39" s="59" t="s">
        <v>49</v>
      </c>
      <c r="D39" s="59" t="s">
        <v>49</v>
      </c>
      <c r="E39" s="59">
        <v>382</v>
      </c>
      <c r="F39" s="59">
        <v>76</v>
      </c>
    </row>
    <row r="40" spans="2:6" x14ac:dyDescent="0.25">
      <c r="B40" s="22" t="s">
        <v>83</v>
      </c>
      <c r="C40" s="59" t="s">
        <v>79</v>
      </c>
      <c r="D40" s="59" t="s">
        <v>49</v>
      </c>
      <c r="E40" s="57">
        <v>-3986</v>
      </c>
      <c r="F40" s="57">
        <v>-5373</v>
      </c>
    </row>
    <row r="41" spans="2:6" ht="18" x14ac:dyDescent="0.25">
      <c r="B41" s="21" t="s">
        <v>84</v>
      </c>
      <c r="C41" s="66" t="s">
        <v>79</v>
      </c>
      <c r="D41" s="66" t="s">
        <v>49</v>
      </c>
      <c r="E41" s="60">
        <v>-42097</v>
      </c>
      <c r="F41" s="60">
        <v>-22334</v>
      </c>
    </row>
  </sheetData>
  <mergeCells count="8">
    <mergeCell ref="B3:B4"/>
    <mergeCell ref="E3:E4"/>
    <mergeCell ref="F3:F4"/>
    <mergeCell ref="B26:B27"/>
    <mergeCell ref="C26:C27"/>
    <mergeCell ref="D26:D27"/>
    <mergeCell ref="E26:E27"/>
    <mergeCell ref="F26:F27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9BF0C-DCFD-4138-8A88-A60FC7170ABA}">
  <dimension ref="B2:F12"/>
  <sheetViews>
    <sheetView workbookViewId="0">
      <selection activeCell="F33" sqref="F33"/>
    </sheetView>
  </sheetViews>
  <sheetFormatPr defaultRowHeight="15" x14ac:dyDescent="0.25"/>
  <cols>
    <col min="2" max="2" width="23" customWidth="1"/>
    <col min="5" max="5" width="10.7109375" customWidth="1"/>
  </cols>
  <sheetData>
    <row r="2" spans="2:6" x14ac:dyDescent="0.25">
      <c r="B2" s="1" t="s">
        <v>85</v>
      </c>
    </row>
    <row r="3" spans="2:6" ht="31.5" x14ac:dyDescent="0.25">
      <c r="B3" s="7"/>
      <c r="C3" s="8" t="s">
        <v>86</v>
      </c>
      <c r="D3" s="8" t="s">
        <v>87</v>
      </c>
      <c r="E3" s="8" t="s">
        <v>88</v>
      </c>
      <c r="F3" s="8" t="s">
        <v>89</v>
      </c>
    </row>
    <row r="4" spans="2:6" ht="18" customHeight="1" x14ac:dyDescent="0.25">
      <c r="B4" s="71" t="s">
        <v>258</v>
      </c>
      <c r="C4" s="72">
        <v>160000</v>
      </c>
      <c r="D4" s="72">
        <v>97937</v>
      </c>
      <c r="E4" s="72">
        <v>-91695</v>
      </c>
      <c r="F4" s="72">
        <v>166242</v>
      </c>
    </row>
    <row r="5" spans="2:6" ht="18" customHeight="1" x14ac:dyDescent="0.25">
      <c r="B5" s="73" t="s">
        <v>259</v>
      </c>
      <c r="C5" s="74">
        <v>0</v>
      </c>
      <c r="D5" s="74">
        <v>0</v>
      </c>
      <c r="E5" s="74">
        <v>-5650</v>
      </c>
      <c r="F5" s="74">
        <v>-5650</v>
      </c>
    </row>
    <row r="6" spans="2:6" ht="18" customHeight="1" x14ac:dyDescent="0.25">
      <c r="B6" s="71" t="s">
        <v>260</v>
      </c>
      <c r="C6" s="72">
        <v>160000</v>
      </c>
      <c r="D6" s="72">
        <v>97937</v>
      </c>
      <c r="E6" s="72">
        <v>-97345</v>
      </c>
      <c r="F6" s="72">
        <v>160592</v>
      </c>
    </row>
    <row r="7" spans="2:6" ht="18" customHeight="1" x14ac:dyDescent="0.25">
      <c r="B7" s="73" t="s">
        <v>90</v>
      </c>
      <c r="C7" s="74">
        <v>0</v>
      </c>
      <c r="D7" s="74">
        <v>0</v>
      </c>
      <c r="E7" s="74">
        <v>-22334</v>
      </c>
      <c r="F7" s="74">
        <v>-22334</v>
      </c>
    </row>
    <row r="8" spans="2:6" ht="18" customHeight="1" x14ac:dyDescent="0.25">
      <c r="B8" s="73" t="s">
        <v>91</v>
      </c>
      <c r="C8" s="74">
        <v>0</v>
      </c>
      <c r="D8" s="74">
        <v>40000</v>
      </c>
      <c r="E8" s="74">
        <v>0</v>
      </c>
      <c r="F8" s="74">
        <v>40000</v>
      </c>
    </row>
    <row r="9" spans="2:6" ht="18" customHeight="1" x14ac:dyDescent="0.25">
      <c r="B9" s="71" t="s">
        <v>262</v>
      </c>
      <c r="C9" s="72">
        <v>160000</v>
      </c>
      <c r="D9" s="72">
        <v>137937</v>
      </c>
      <c r="E9" s="72">
        <f>-119679</f>
        <v>-119679</v>
      </c>
      <c r="F9" s="72">
        <v>178258</v>
      </c>
    </row>
    <row r="10" spans="2:6" ht="18" customHeight="1" x14ac:dyDescent="0.25">
      <c r="B10" s="73" t="s">
        <v>90</v>
      </c>
      <c r="C10" s="74">
        <v>0</v>
      </c>
      <c r="D10" s="74">
        <v>0</v>
      </c>
      <c r="E10" s="74">
        <v>-42097</v>
      </c>
      <c r="F10" s="74">
        <v>-42097</v>
      </c>
    </row>
    <row r="11" spans="2:6" x14ac:dyDescent="0.25">
      <c r="B11" s="73" t="s">
        <v>91</v>
      </c>
      <c r="C11" s="74">
        <v>0</v>
      </c>
      <c r="D11" s="74">
        <v>40000</v>
      </c>
      <c r="E11" s="74">
        <v>0</v>
      </c>
      <c r="F11" s="74">
        <v>40000</v>
      </c>
    </row>
    <row r="12" spans="2:6" x14ac:dyDescent="0.25">
      <c r="B12" s="75" t="s">
        <v>264</v>
      </c>
      <c r="C12" s="76">
        <v>160000</v>
      </c>
      <c r="D12" s="76">
        <v>177937</v>
      </c>
      <c r="E12" s="76" t="s">
        <v>265</v>
      </c>
      <c r="F12" s="76">
        <v>176161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008F5-F359-4409-82C8-6F090210CB93}">
  <dimension ref="B2:E26"/>
  <sheetViews>
    <sheetView workbookViewId="0">
      <selection activeCell="C4" activeCellId="1" sqref="C17:E26 C4:D13"/>
    </sheetView>
  </sheetViews>
  <sheetFormatPr defaultRowHeight="15" x14ac:dyDescent="0.25"/>
  <cols>
    <col min="2" max="2" width="20.85546875" customWidth="1"/>
    <col min="3" max="3" width="14.42578125" bestFit="1" customWidth="1"/>
    <col min="4" max="4" width="11" customWidth="1"/>
  </cols>
  <sheetData>
    <row r="2" spans="2:5" x14ac:dyDescent="0.25">
      <c r="B2" s="1" t="s">
        <v>273</v>
      </c>
    </row>
    <row r="3" spans="2:5" x14ac:dyDescent="0.25">
      <c r="B3" s="61"/>
      <c r="C3" s="55" t="s">
        <v>94</v>
      </c>
      <c r="D3" s="55" t="s">
        <v>89</v>
      </c>
      <c r="E3" s="23"/>
    </row>
    <row r="4" spans="2:5" ht="15.75" customHeight="1" x14ac:dyDescent="0.25">
      <c r="B4" s="22" t="s">
        <v>266</v>
      </c>
      <c r="C4" s="56">
        <v>12031</v>
      </c>
      <c r="D4" s="56">
        <v>12031</v>
      </c>
      <c r="E4" s="28"/>
    </row>
    <row r="5" spans="2:5" ht="15.75" customHeight="1" x14ac:dyDescent="0.25">
      <c r="B5" s="22" t="s">
        <v>95</v>
      </c>
      <c r="C5" s="56">
        <v>8515</v>
      </c>
      <c r="D5" s="56">
        <v>8515</v>
      </c>
      <c r="E5" s="28"/>
    </row>
    <row r="6" spans="2:5" ht="15.75" customHeight="1" x14ac:dyDescent="0.25">
      <c r="B6" s="22" t="s">
        <v>212</v>
      </c>
      <c r="C6" s="56">
        <v>0</v>
      </c>
      <c r="D6" s="56">
        <v>0</v>
      </c>
      <c r="E6" s="28"/>
    </row>
    <row r="7" spans="2:5" ht="15.75" customHeight="1" x14ac:dyDescent="0.25">
      <c r="B7" s="19" t="s">
        <v>267</v>
      </c>
      <c r="C7" s="77">
        <v>20546</v>
      </c>
      <c r="D7" s="77">
        <v>20546</v>
      </c>
      <c r="E7" s="29"/>
    </row>
    <row r="8" spans="2:5" ht="15.75" customHeight="1" x14ac:dyDescent="0.25">
      <c r="B8" s="22" t="s">
        <v>268</v>
      </c>
      <c r="C8" s="56">
        <v>4458</v>
      </c>
      <c r="D8" s="56">
        <v>4458</v>
      </c>
      <c r="E8" s="28"/>
    </row>
    <row r="9" spans="2:5" ht="15.75" customHeight="1" x14ac:dyDescent="0.25">
      <c r="B9" s="22" t="s">
        <v>96</v>
      </c>
      <c r="C9" s="56">
        <v>1418</v>
      </c>
      <c r="D9" s="56">
        <v>1418</v>
      </c>
      <c r="E9" s="28"/>
    </row>
    <row r="10" spans="2:5" ht="15.75" customHeight="1" x14ac:dyDescent="0.25">
      <c r="B10" s="22" t="s">
        <v>215</v>
      </c>
      <c r="C10" s="56">
        <v>0</v>
      </c>
      <c r="D10" s="56">
        <v>0</v>
      </c>
      <c r="E10" s="28"/>
    </row>
    <row r="11" spans="2:5" ht="15.75" customHeight="1" x14ac:dyDescent="0.25">
      <c r="B11" s="19" t="s">
        <v>269</v>
      </c>
      <c r="C11" s="77">
        <v>5876</v>
      </c>
      <c r="D11" s="77">
        <v>5876</v>
      </c>
      <c r="E11" s="29"/>
    </row>
    <row r="12" spans="2:5" x14ac:dyDescent="0.25">
      <c r="B12" s="22" t="s">
        <v>270</v>
      </c>
      <c r="C12" s="56">
        <v>7573</v>
      </c>
      <c r="D12" s="56">
        <v>7573</v>
      </c>
      <c r="E12" s="28"/>
    </row>
    <row r="13" spans="2:5" x14ac:dyDescent="0.25">
      <c r="B13" s="21" t="s">
        <v>271</v>
      </c>
      <c r="C13" s="78">
        <v>14670</v>
      </c>
      <c r="D13" s="78">
        <v>14670</v>
      </c>
      <c r="E13" s="29"/>
    </row>
    <row r="15" spans="2:5" x14ac:dyDescent="0.25">
      <c r="B15" s="16" t="s">
        <v>272</v>
      </c>
    </row>
    <row r="16" spans="2:5" x14ac:dyDescent="0.25">
      <c r="B16" s="61"/>
      <c r="C16" s="55" t="s">
        <v>93</v>
      </c>
      <c r="D16" s="55" t="s">
        <v>94</v>
      </c>
      <c r="E16" s="55" t="s">
        <v>89</v>
      </c>
    </row>
    <row r="17" spans="2:5" x14ac:dyDescent="0.25">
      <c r="B17" s="22" t="s">
        <v>211</v>
      </c>
      <c r="C17" s="56">
        <v>10933</v>
      </c>
      <c r="D17" s="56">
        <v>19747</v>
      </c>
      <c r="E17" s="56">
        <v>30680</v>
      </c>
    </row>
    <row r="18" spans="2:5" x14ac:dyDescent="0.25">
      <c r="B18" s="22" t="s">
        <v>95</v>
      </c>
      <c r="C18" s="56">
        <v>0</v>
      </c>
      <c r="D18" s="56">
        <v>1877</v>
      </c>
      <c r="E18" s="56">
        <v>1877</v>
      </c>
    </row>
    <row r="19" spans="2:5" x14ac:dyDescent="0.25">
      <c r="B19" s="22" t="s">
        <v>212</v>
      </c>
      <c r="C19" s="56">
        <v>-10933</v>
      </c>
      <c r="D19" s="56">
        <f>-9593</f>
        <v>-9593</v>
      </c>
      <c r="E19" s="56">
        <v>-20526</v>
      </c>
    </row>
    <row r="20" spans="2:5" x14ac:dyDescent="0.25">
      <c r="B20" s="19" t="s">
        <v>213</v>
      </c>
      <c r="C20" s="77">
        <v>0</v>
      </c>
      <c r="D20" s="77">
        <v>12031</v>
      </c>
      <c r="E20" s="77">
        <v>12031</v>
      </c>
    </row>
    <row r="21" spans="2:5" x14ac:dyDescent="0.25">
      <c r="B21" s="22" t="s">
        <v>214</v>
      </c>
      <c r="C21" s="56">
        <v>9657</v>
      </c>
      <c r="D21" s="56">
        <v>6369</v>
      </c>
      <c r="E21" s="56">
        <v>16026</v>
      </c>
    </row>
    <row r="22" spans="2:5" x14ac:dyDescent="0.25">
      <c r="B22" s="22" t="s">
        <v>96</v>
      </c>
      <c r="C22" s="56">
        <v>1276</v>
      </c>
      <c r="D22" s="56">
        <v>7683</v>
      </c>
      <c r="E22" s="56">
        <v>8959</v>
      </c>
    </row>
    <row r="23" spans="2:5" x14ac:dyDescent="0.25">
      <c r="B23" s="22" t="s">
        <v>215</v>
      </c>
      <c r="C23" s="56">
        <v>-10933</v>
      </c>
      <c r="D23" s="56">
        <v>-9593</v>
      </c>
      <c r="E23" s="56">
        <v>-20526</v>
      </c>
    </row>
    <row r="24" spans="2:5" x14ac:dyDescent="0.25">
      <c r="B24" s="19" t="s">
        <v>216</v>
      </c>
      <c r="C24" s="77">
        <v>0</v>
      </c>
      <c r="D24" s="77">
        <v>4458</v>
      </c>
      <c r="E24" s="77">
        <v>4458</v>
      </c>
    </row>
    <row r="25" spans="2:5" x14ac:dyDescent="0.25">
      <c r="B25" s="22" t="s">
        <v>217</v>
      </c>
      <c r="C25" s="56">
        <v>1276</v>
      </c>
      <c r="D25" s="56">
        <v>13378</v>
      </c>
      <c r="E25" s="56">
        <v>14654</v>
      </c>
    </row>
    <row r="26" spans="2:5" x14ac:dyDescent="0.25">
      <c r="B26" s="21" t="s">
        <v>218</v>
      </c>
      <c r="C26" s="78">
        <v>0</v>
      </c>
      <c r="D26" s="78">
        <v>7573</v>
      </c>
      <c r="E26" s="78">
        <v>7573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6B6D6-7DCA-40AF-A782-24B40009D189}">
  <dimension ref="B2:H9"/>
  <sheetViews>
    <sheetView workbookViewId="0">
      <selection activeCell="F19" sqref="F19"/>
    </sheetView>
  </sheetViews>
  <sheetFormatPr defaultRowHeight="15" x14ac:dyDescent="0.25"/>
  <cols>
    <col min="2" max="2" width="24.140625" customWidth="1"/>
  </cols>
  <sheetData>
    <row r="2" spans="2:8" x14ac:dyDescent="0.25">
      <c r="B2" s="1" t="s">
        <v>97</v>
      </c>
    </row>
    <row r="3" spans="2:8" ht="33.75" x14ac:dyDescent="0.25">
      <c r="B3" s="61">
        <v>2021</v>
      </c>
      <c r="C3" s="55" t="s">
        <v>98</v>
      </c>
      <c r="D3" s="55" t="s">
        <v>99</v>
      </c>
      <c r="E3" s="55" t="s">
        <v>100</v>
      </c>
      <c r="F3" s="55" t="s">
        <v>101</v>
      </c>
      <c r="G3" s="55" t="s">
        <v>102</v>
      </c>
      <c r="H3" s="55" t="s">
        <v>103</v>
      </c>
    </row>
    <row r="4" spans="2:8" x14ac:dyDescent="0.25">
      <c r="B4" s="22" t="s">
        <v>104</v>
      </c>
      <c r="C4" s="80">
        <v>1</v>
      </c>
      <c r="D4" s="64">
        <v>500</v>
      </c>
      <c r="E4" s="64">
        <v>500</v>
      </c>
      <c r="F4" s="64">
        <v>500</v>
      </c>
      <c r="G4" s="64">
        <v>-1</v>
      </c>
      <c r="H4" s="64">
        <v>0</v>
      </c>
    </row>
    <row r="5" spans="2:8" x14ac:dyDescent="0.25">
      <c r="B5" s="19" t="s">
        <v>274</v>
      </c>
      <c r="C5" s="55" t="s">
        <v>105</v>
      </c>
      <c r="D5" s="55">
        <v>500</v>
      </c>
      <c r="E5" s="55">
        <v>500</v>
      </c>
      <c r="F5" s="55">
        <v>500</v>
      </c>
      <c r="G5" s="55">
        <v>-1</v>
      </c>
      <c r="H5" s="55">
        <v>0</v>
      </c>
    </row>
    <row r="6" spans="2:8" x14ac:dyDescent="0.25">
      <c r="B6" s="21"/>
      <c r="C6" s="82"/>
      <c r="D6" s="82"/>
      <c r="E6" s="82"/>
      <c r="F6" s="82"/>
      <c r="G6" s="67"/>
      <c r="H6" s="82"/>
    </row>
    <row r="7" spans="2:8" x14ac:dyDescent="0.25">
      <c r="B7" s="19">
        <v>2020</v>
      </c>
      <c r="C7" s="83"/>
      <c r="D7" s="83"/>
      <c r="E7" s="83"/>
      <c r="F7" s="83"/>
      <c r="G7" s="68"/>
      <c r="H7" s="83"/>
    </row>
    <row r="8" spans="2:8" x14ac:dyDescent="0.25">
      <c r="B8" s="22" t="s">
        <v>104</v>
      </c>
      <c r="C8" s="80">
        <v>1</v>
      </c>
      <c r="D8" s="64">
        <v>500</v>
      </c>
      <c r="E8" s="64">
        <v>500</v>
      </c>
      <c r="F8" s="64">
        <v>500</v>
      </c>
      <c r="G8" s="64">
        <v>1</v>
      </c>
      <c r="H8" s="64">
        <v>0</v>
      </c>
    </row>
    <row r="9" spans="2:8" x14ac:dyDescent="0.25">
      <c r="B9" s="21" t="s">
        <v>219</v>
      </c>
      <c r="C9" s="79" t="s">
        <v>105</v>
      </c>
      <c r="D9" s="79">
        <v>500</v>
      </c>
      <c r="E9" s="79">
        <v>500</v>
      </c>
      <c r="F9" s="79">
        <v>500</v>
      </c>
      <c r="G9" s="79">
        <v>1</v>
      </c>
      <c r="H9" s="79">
        <v>0</v>
      </c>
    </row>
  </sheetData>
  <mergeCells count="6">
    <mergeCell ref="H6:H7"/>
    <mergeCell ref="C6:C7"/>
    <mergeCell ref="D6:D7"/>
    <mergeCell ref="E6:E7"/>
    <mergeCell ref="F6:F7"/>
    <mergeCell ref="G6:G7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B8ACB-9355-4E16-98BC-5318FB4BA5D5}">
  <dimension ref="B2:L45"/>
  <sheetViews>
    <sheetView topLeftCell="A22" workbookViewId="0">
      <selection activeCell="D40" sqref="D40:D44"/>
    </sheetView>
  </sheetViews>
  <sheetFormatPr defaultRowHeight="15" x14ac:dyDescent="0.25"/>
  <cols>
    <col min="2" max="2" width="24" customWidth="1"/>
  </cols>
  <sheetData>
    <row r="2" spans="2:6" x14ac:dyDescent="0.25">
      <c r="B2" s="16" t="s">
        <v>106</v>
      </c>
    </row>
    <row r="3" spans="2:6" ht="21" customHeight="1" x14ac:dyDescent="0.25">
      <c r="B3" s="85"/>
      <c r="C3" s="79" t="s">
        <v>107</v>
      </c>
      <c r="D3" s="79" t="s">
        <v>108</v>
      </c>
      <c r="E3" s="79" t="s">
        <v>100</v>
      </c>
      <c r="F3" s="79" t="s">
        <v>109</v>
      </c>
    </row>
    <row r="4" spans="2:6" x14ac:dyDescent="0.25">
      <c r="B4" s="86"/>
      <c r="C4" s="55">
        <v>2021</v>
      </c>
      <c r="D4" s="55">
        <v>2021</v>
      </c>
      <c r="E4" s="55">
        <v>2020</v>
      </c>
      <c r="F4" s="55">
        <v>2020</v>
      </c>
    </row>
    <row r="5" spans="2:6" ht="20.25" customHeight="1" x14ac:dyDescent="0.25">
      <c r="B5" s="19" t="s">
        <v>110</v>
      </c>
      <c r="C5" s="55"/>
      <c r="D5" s="55"/>
      <c r="E5" s="55"/>
      <c r="F5" s="55"/>
    </row>
    <row r="6" spans="2:6" ht="20.25" customHeight="1" x14ac:dyDescent="0.25">
      <c r="B6" s="35" t="s">
        <v>220</v>
      </c>
      <c r="C6" s="56">
        <v>146338</v>
      </c>
      <c r="D6" s="56">
        <v>146794</v>
      </c>
      <c r="E6" s="57">
        <v>98304</v>
      </c>
      <c r="F6" s="57">
        <v>96846</v>
      </c>
    </row>
    <row r="7" spans="2:6" ht="20.25" customHeight="1" x14ac:dyDescent="0.25">
      <c r="B7" s="35" t="s">
        <v>221</v>
      </c>
      <c r="C7" s="56">
        <v>5680</v>
      </c>
      <c r="D7" s="56">
        <v>5744</v>
      </c>
      <c r="E7" s="57">
        <v>6690</v>
      </c>
      <c r="F7" s="57">
        <v>6492</v>
      </c>
    </row>
    <row r="8" spans="2:6" ht="20.25" customHeight="1" x14ac:dyDescent="0.25">
      <c r="B8" s="19" t="s">
        <v>111</v>
      </c>
      <c r="C8" s="56"/>
      <c r="D8" s="56"/>
      <c r="E8" s="56"/>
      <c r="F8" s="56"/>
    </row>
    <row r="9" spans="2:6" ht="20.25" customHeight="1" x14ac:dyDescent="0.25">
      <c r="B9" s="35" t="s">
        <v>220</v>
      </c>
      <c r="C9" s="56">
        <v>5306</v>
      </c>
      <c r="D9" s="56">
        <v>5458</v>
      </c>
      <c r="E9" s="57">
        <v>2395</v>
      </c>
      <c r="F9" s="57">
        <v>2219</v>
      </c>
    </row>
    <row r="10" spans="2:6" ht="20.25" customHeight="1" x14ac:dyDescent="0.25">
      <c r="B10" s="35" t="s">
        <v>221</v>
      </c>
      <c r="C10" s="56">
        <v>18424</v>
      </c>
      <c r="D10" s="56">
        <v>18756</v>
      </c>
      <c r="E10" s="57">
        <v>5992</v>
      </c>
      <c r="F10" s="57" t="s">
        <v>275</v>
      </c>
    </row>
    <row r="11" spans="2:6" ht="20.25" customHeight="1" x14ac:dyDescent="0.25">
      <c r="B11" s="19" t="s">
        <v>222</v>
      </c>
      <c r="C11" s="56"/>
      <c r="D11" s="56"/>
      <c r="E11" s="56"/>
      <c r="F11" s="56"/>
    </row>
    <row r="12" spans="2:6" x14ac:dyDescent="0.25">
      <c r="B12" s="35" t="s">
        <v>220</v>
      </c>
      <c r="C12" s="56">
        <v>21747</v>
      </c>
      <c r="D12" s="56">
        <v>21775</v>
      </c>
      <c r="E12" s="57">
        <v>13489</v>
      </c>
      <c r="F12" s="57">
        <v>13042</v>
      </c>
    </row>
    <row r="13" spans="2:6" x14ac:dyDescent="0.25">
      <c r="B13" s="35" t="s">
        <v>221</v>
      </c>
      <c r="C13" s="56">
        <v>57220</v>
      </c>
      <c r="D13" s="56">
        <v>57240</v>
      </c>
      <c r="E13" s="57">
        <v>33340</v>
      </c>
      <c r="F13" s="57">
        <v>32524</v>
      </c>
    </row>
    <row r="14" spans="2:6" x14ac:dyDescent="0.25">
      <c r="B14" s="35" t="s">
        <v>112</v>
      </c>
      <c r="C14" s="56">
        <v>1917</v>
      </c>
      <c r="D14" s="56">
        <v>2175</v>
      </c>
      <c r="E14" s="57">
        <v>21916</v>
      </c>
      <c r="F14" s="57">
        <v>21297</v>
      </c>
    </row>
    <row r="15" spans="2:6" x14ac:dyDescent="0.25">
      <c r="B15" s="21" t="s">
        <v>89</v>
      </c>
      <c r="C15" s="78">
        <v>256632</v>
      </c>
      <c r="D15" s="78">
        <v>257942</v>
      </c>
      <c r="E15" s="60">
        <v>182126</v>
      </c>
      <c r="F15" s="60">
        <v>178425</v>
      </c>
    </row>
    <row r="16" spans="2:6" x14ac:dyDescent="0.25">
      <c r="B16" s="36"/>
      <c r="C16" s="28"/>
      <c r="D16" s="28"/>
      <c r="E16" s="28"/>
      <c r="F16" s="28"/>
    </row>
    <row r="17" spans="2:6" x14ac:dyDescent="0.25">
      <c r="B17" s="16" t="s">
        <v>223</v>
      </c>
    </row>
    <row r="18" spans="2:6" ht="22.5" x14ac:dyDescent="0.25">
      <c r="B18" s="45"/>
      <c r="C18" s="79" t="s">
        <v>107</v>
      </c>
      <c r="D18" s="79" t="s">
        <v>108</v>
      </c>
      <c r="E18" s="79" t="s">
        <v>100</v>
      </c>
      <c r="F18" s="79" t="s">
        <v>109</v>
      </c>
    </row>
    <row r="19" spans="2:6" x14ac:dyDescent="0.25">
      <c r="B19" s="46"/>
      <c r="C19" s="79">
        <v>2021</v>
      </c>
      <c r="D19" s="79">
        <v>2021</v>
      </c>
      <c r="E19" s="79">
        <v>2020</v>
      </c>
      <c r="F19" s="79">
        <v>2020</v>
      </c>
    </row>
    <row r="20" spans="2:6" x14ac:dyDescent="0.25">
      <c r="B20" s="19" t="s">
        <v>111</v>
      </c>
      <c r="C20" s="55"/>
      <c r="D20" s="55"/>
      <c r="E20" s="55"/>
      <c r="F20" s="55"/>
    </row>
    <row r="21" spans="2:6" x14ac:dyDescent="0.25">
      <c r="B21" s="35" t="s">
        <v>224</v>
      </c>
      <c r="C21" s="57">
        <v>33748</v>
      </c>
      <c r="D21" s="57">
        <v>27151</v>
      </c>
      <c r="E21" s="57">
        <v>25287</v>
      </c>
      <c r="F21" s="57">
        <v>23234</v>
      </c>
    </row>
    <row r="22" spans="2:6" x14ac:dyDescent="0.25">
      <c r="B22" s="21" t="s">
        <v>89</v>
      </c>
      <c r="C22" s="60">
        <v>33748</v>
      </c>
      <c r="D22" s="60">
        <v>27151</v>
      </c>
      <c r="E22" s="60">
        <v>25287</v>
      </c>
      <c r="F22" s="60">
        <v>23234</v>
      </c>
    </row>
    <row r="24" spans="2:6" x14ac:dyDescent="0.25">
      <c r="B24" s="16" t="s">
        <v>225</v>
      </c>
    </row>
    <row r="25" spans="2:6" ht="22.5" x14ac:dyDescent="0.25">
      <c r="B25" s="45" t="s">
        <v>226</v>
      </c>
      <c r="C25" s="79" t="s">
        <v>227</v>
      </c>
      <c r="D25" s="79" t="s">
        <v>107</v>
      </c>
      <c r="E25" s="79" t="s">
        <v>227</v>
      </c>
      <c r="F25" s="79" t="s">
        <v>107</v>
      </c>
    </row>
    <row r="26" spans="2:6" x14ac:dyDescent="0.25">
      <c r="B26" s="46"/>
      <c r="C26" s="79">
        <v>2021</v>
      </c>
      <c r="D26" s="79">
        <v>2021</v>
      </c>
      <c r="E26" s="79">
        <v>2020</v>
      </c>
      <c r="F26" s="79">
        <v>2020</v>
      </c>
    </row>
    <row r="27" spans="2:6" x14ac:dyDescent="0.25">
      <c r="B27" s="22" t="s">
        <v>228</v>
      </c>
      <c r="C27" s="56">
        <v>48046</v>
      </c>
      <c r="D27" s="56">
        <v>1129</v>
      </c>
      <c r="E27" s="56">
        <v>36658</v>
      </c>
      <c r="F27" s="64">
        <v>136</v>
      </c>
    </row>
    <row r="28" spans="2:6" x14ac:dyDescent="0.25">
      <c r="B28" s="22" t="s">
        <v>276</v>
      </c>
      <c r="C28" s="56">
        <v>8687</v>
      </c>
      <c r="D28" s="64">
        <v>8</v>
      </c>
      <c r="E28" s="64">
        <v>0</v>
      </c>
      <c r="F28" s="64">
        <v>0</v>
      </c>
    </row>
    <row r="29" spans="2:6" x14ac:dyDescent="0.25">
      <c r="B29" s="21" t="s">
        <v>89</v>
      </c>
      <c r="C29" s="78">
        <v>56733</v>
      </c>
      <c r="D29" s="78">
        <v>1137</v>
      </c>
      <c r="E29" s="78">
        <v>36658</v>
      </c>
      <c r="F29" s="79">
        <v>136</v>
      </c>
    </row>
    <row r="30" spans="2:6" x14ac:dyDescent="0.25">
      <c r="B30" s="21"/>
      <c r="C30" s="78"/>
      <c r="D30" s="78"/>
      <c r="E30" s="78"/>
      <c r="F30" s="79"/>
    </row>
    <row r="31" spans="2:6" ht="22.5" x14ac:dyDescent="0.25">
      <c r="B31" s="45" t="s">
        <v>229</v>
      </c>
      <c r="C31" s="79" t="s">
        <v>227</v>
      </c>
      <c r="D31" s="79" t="s">
        <v>107</v>
      </c>
      <c r="E31" s="79" t="s">
        <v>227</v>
      </c>
      <c r="F31" s="79" t="s">
        <v>107</v>
      </c>
    </row>
    <row r="32" spans="2:6" x14ac:dyDescent="0.25">
      <c r="B32" s="46"/>
      <c r="C32" s="79">
        <v>2021</v>
      </c>
      <c r="D32" s="79">
        <v>2021</v>
      </c>
      <c r="E32" s="79">
        <v>2020</v>
      </c>
      <c r="F32" s="79">
        <v>2020</v>
      </c>
    </row>
    <row r="33" spans="2:12" x14ac:dyDescent="0.25">
      <c r="B33" s="22" t="s">
        <v>228</v>
      </c>
      <c r="C33" s="64">
        <v>584</v>
      </c>
      <c r="D33" s="64">
        <v>-5</v>
      </c>
      <c r="E33" s="64" t="s">
        <v>230</v>
      </c>
      <c r="F33" s="64">
        <v>-63</v>
      </c>
    </row>
    <row r="34" spans="2:12" x14ac:dyDescent="0.25">
      <c r="B34" s="21" t="s">
        <v>89</v>
      </c>
      <c r="C34" s="79">
        <v>584</v>
      </c>
      <c r="D34" s="79">
        <v>-5</v>
      </c>
      <c r="E34" s="79" t="s">
        <v>277</v>
      </c>
      <c r="F34" s="79">
        <v>-63</v>
      </c>
    </row>
    <row r="36" spans="2:12" x14ac:dyDescent="0.25">
      <c r="B36" s="16" t="s">
        <v>231</v>
      </c>
    </row>
    <row r="37" spans="2:12" ht="15" customHeight="1" x14ac:dyDescent="0.25">
      <c r="B37" s="85" t="s">
        <v>232</v>
      </c>
      <c r="C37" s="81" t="s">
        <v>106</v>
      </c>
      <c r="D37" s="81"/>
      <c r="E37" s="81" t="s">
        <v>106</v>
      </c>
      <c r="F37" s="81"/>
      <c r="G37" s="81" t="s">
        <v>106</v>
      </c>
      <c r="H37" s="81"/>
      <c r="I37" s="81" t="s">
        <v>236</v>
      </c>
      <c r="J37" s="81"/>
      <c r="K37" s="81" t="s">
        <v>238</v>
      </c>
      <c r="L37" s="81"/>
    </row>
    <row r="38" spans="2:12" ht="22.5" customHeight="1" x14ac:dyDescent="0.25">
      <c r="B38" s="85"/>
      <c r="C38" s="83" t="s">
        <v>233</v>
      </c>
      <c r="D38" s="83"/>
      <c r="E38" s="83" t="s">
        <v>234</v>
      </c>
      <c r="F38" s="83"/>
      <c r="G38" s="83" t="s">
        <v>235</v>
      </c>
      <c r="H38" s="83"/>
      <c r="I38" s="83" t="s">
        <v>237</v>
      </c>
      <c r="J38" s="83"/>
      <c r="K38" s="83" t="s">
        <v>239</v>
      </c>
      <c r="L38" s="83"/>
    </row>
    <row r="39" spans="2:12" x14ac:dyDescent="0.25">
      <c r="B39" s="86"/>
      <c r="C39" s="55">
        <v>2021</v>
      </c>
      <c r="D39" s="55">
        <v>2020</v>
      </c>
      <c r="E39" s="55">
        <v>2021</v>
      </c>
      <c r="F39" s="55">
        <v>2020</v>
      </c>
      <c r="G39" s="55">
        <v>2021</v>
      </c>
      <c r="H39" s="55">
        <v>2020</v>
      </c>
      <c r="I39" s="55">
        <v>2021</v>
      </c>
      <c r="J39" s="55">
        <v>2020</v>
      </c>
      <c r="K39" s="55">
        <v>2021</v>
      </c>
      <c r="L39" s="55">
        <v>2020</v>
      </c>
    </row>
    <row r="40" spans="2:12" x14ac:dyDescent="0.25">
      <c r="B40" s="22" t="s">
        <v>240</v>
      </c>
      <c r="C40" s="56">
        <v>57903</v>
      </c>
      <c r="D40" s="56">
        <v>56471</v>
      </c>
      <c r="E40" s="56">
        <v>55821</v>
      </c>
      <c r="F40" s="56">
        <v>44178</v>
      </c>
      <c r="G40" s="56">
        <v>89764</v>
      </c>
      <c r="H40" s="56">
        <v>33442</v>
      </c>
      <c r="I40" s="56">
        <v>33748</v>
      </c>
      <c r="J40" s="56">
        <v>20656</v>
      </c>
      <c r="K40" s="64">
        <v>0</v>
      </c>
      <c r="L40" s="64">
        <v>0</v>
      </c>
    </row>
    <row r="41" spans="2:12" x14ac:dyDescent="0.25">
      <c r="B41" s="22" t="s">
        <v>241</v>
      </c>
      <c r="C41" s="56">
        <v>16506</v>
      </c>
      <c r="D41" s="56">
        <v>25468</v>
      </c>
      <c r="E41" s="56">
        <v>17652</v>
      </c>
      <c r="F41" s="56">
        <v>20504</v>
      </c>
      <c r="G41" s="64">
        <v>0</v>
      </c>
      <c r="H41" s="64">
        <v>0</v>
      </c>
      <c r="I41" s="64">
        <v>0</v>
      </c>
      <c r="J41" s="64">
        <v>0</v>
      </c>
      <c r="K41" s="64">
        <v>823</v>
      </c>
      <c r="L41" s="64">
        <v>8</v>
      </c>
    </row>
    <row r="42" spans="2:12" x14ac:dyDescent="0.25">
      <c r="B42" s="22" t="s">
        <v>242</v>
      </c>
      <c r="C42" s="64">
        <v>0</v>
      </c>
      <c r="D42" s="56">
        <v>2063</v>
      </c>
      <c r="E42" s="56">
        <v>2329</v>
      </c>
      <c r="F42" s="64">
        <v>0</v>
      </c>
      <c r="G42" s="64">
        <v>0</v>
      </c>
      <c r="H42" s="64">
        <v>0</v>
      </c>
      <c r="I42" s="64">
        <v>0</v>
      </c>
      <c r="J42" s="56">
        <v>4631</v>
      </c>
      <c r="K42" s="64">
        <v>83</v>
      </c>
      <c r="L42" s="64">
        <v>64</v>
      </c>
    </row>
    <row r="43" spans="2:12" x14ac:dyDescent="0.25">
      <c r="B43" s="22" t="s">
        <v>278</v>
      </c>
      <c r="C43" s="56">
        <v>10539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49</v>
      </c>
      <c r="L43" s="64">
        <v>0</v>
      </c>
    </row>
    <row r="44" spans="2:12" x14ac:dyDescent="0.25">
      <c r="B44" s="22" t="s">
        <v>279</v>
      </c>
      <c r="C44" s="56">
        <v>6118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177</v>
      </c>
      <c r="L44" s="64">
        <v>0</v>
      </c>
    </row>
    <row r="45" spans="2:12" x14ac:dyDescent="0.25">
      <c r="B45" s="21" t="s">
        <v>89</v>
      </c>
      <c r="C45" s="78">
        <v>91066</v>
      </c>
      <c r="D45" s="78">
        <v>84002</v>
      </c>
      <c r="E45" s="78">
        <v>75802</v>
      </c>
      <c r="F45" s="78">
        <v>64682</v>
      </c>
      <c r="G45" s="78">
        <v>89764</v>
      </c>
      <c r="H45" s="78">
        <v>33442</v>
      </c>
      <c r="I45" s="78">
        <v>33748</v>
      </c>
      <c r="J45" s="78">
        <v>25287</v>
      </c>
      <c r="K45" s="78">
        <v>1132</v>
      </c>
      <c r="L45" s="79">
        <v>73</v>
      </c>
    </row>
  </sheetData>
  <mergeCells count="15">
    <mergeCell ref="B3:B4"/>
    <mergeCell ref="B18:B19"/>
    <mergeCell ref="B25:B26"/>
    <mergeCell ref="B31:B32"/>
    <mergeCell ref="B37:B39"/>
    <mergeCell ref="C37:D37"/>
    <mergeCell ref="C38:D38"/>
    <mergeCell ref="K37:L37"/>
    <mergeCell ref="K38:L38"/>
    <mergeCell ref="E37:F37"/>
    <mergeCell ref="E38:F38"/>
    <mergeCell ref="G37:H37"/>
    <mergeCell ref="G38:H38"/>
    <mergeCell ref="I37:J37"/>
    <mergeCell ref="I38:J38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37689-E843-49DA-8A89-3892FA325214}">
  <dimension ref="B2:E12"/>
  <sheetViews>
    <sheetView workbookViewId="0">
      <selection activeCell="D18" sqref="D18"/>
    </sheetView>
  </sheetViews>
  <sheetFormatPr defaultRowHeight="15" x14ac:dyDescent="0.25"/>
  <cols>
    <col min="4" max="4" width="12" customWidth="1"/>
  </cols>
  <sheetData>
    <row r="2" spans="2:5" x14ac:dyDescent="0.25">
      <c r="B2" s="16" t="s">
        <v>243</v>
      </c>
    </row>
    <row r="3" spans="2:5" ht="33.75" x14ac:dyDescent="0.25">
      <c r="B3" s="61" t="s">
        <v>280</v>
      </c>
      <c r="C3" s="55" t="s">
        <v>146</v>
      </c>
      <c r="D3" s="55" t="s">
        <v>245</v>
      </c>
      <c r="E3" s="55" t="s">
        <v>89</v>
      </c>
    </row>
    <row r="4" spans="2:5" x14ac:dyDescent="0.25">
      <c r="B4" s="22" t="s">
        <v>150</v>
      </c>
      <c r="C4" s="56">
        <v>4273</v>
      </c>
      <c r="D4" s="56">
        <v>37921</v>
      </c>
      <c r="E4" s="56">
        <v>42194</v>
      </c>
    </row>
    <row r="5" spans="2:5" x14ac:dyDescent="0.25">
      <c r="B5" s="22" t="s">
        <v>246</v>
      </c>
      <c r="C5" s="56">
        <v>7635</v>
      </c>
      <c r="D5" s="64">
        <v>0</v>
      </c>
      <c r="E5" s="56">
        <v>7635</v>
      </c>
    </row>
    <row r="6" spans="2:5" x14ac:dyDescent="0.25">
      <c r="B6" s="21" t="s">
        <v>89</v>
      </c>
      <c r="C6" s="78">
        <v>11908</v>
      </c>
      <c r="D6" s="78">
        <v>37921</v>
      </c>
      <c r="E6" s="78">
        <v>49829</v>
      </c>
    </row>
    <row r="7" spans="2:5" x14ac:dyDescent="0.25">
      <c r="B7" s="16"/>
    </row>
    <row r="8" spans="2:5" ht="33.75" x14ac:dyDescent="0.25">
      <c r="B8" s="61" t="s">
        <v>244</v>
      </c>
      <c r="C8" s="55" t="s">
        <v>146</v>
      </c>
      <c r="D8" s="55" t="s">
        <v>245</v>
      </c>
      <c r="E8" s="55" t="s">
        <v>89</v>
      </c>
    </row>
    <row r="9" spans="2:5" x14ac:dyDescent="0.25">
      <c r="B9" s="22" t="s">
        <v>150</v>
      </c>
      <c r="C9" s="64">
        <v>614</v>
      </c>
      <c r="D9" s="56">
        <v>8740</v>
      </c>
      <c r="E9" s="56">
        <v>9354</v>
      </c>
    </row>
    <row r="10" spans="2:5" x14ac:dyDescent="0.25">
      <c r="B10" s="22" t="s">
        <v>246</v>
      </c>
      <c r="C10" s="64">
        <v>956</v>
      </c>
      <c r="D10" s="64">
        <v>0</v>
      </c>
      <c r="E10" s="64">
        <v>956</v>
      </c>
    </row>
    <row r="11" spans="2:5" x14ac:dyDescent="0.25">
      <c r="B11" s="21" t="s">
        <v>89</v>
      </c>
      <c r="C11" s="78">
        <v>1570</v>
      </c>
      <c r="D11" s="78">
        <v>8740</v>
      </c>
      <c r="E11" s="78">
        <v>10310</v>
      </c>
    </row>
    <row r="12" spans="2:5" x14ac:dyDescent="0.25">
      <c r="B12" s="38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C6425-EAEB-437C-9006-8832451CAC02}">
  <dimension ref="B2:E32"/>
  <sheetViews>
    <sheetView workbookViewId="0">
      <selection activeCell="G31" sqref="G31"/>
    </sheetView>
  </sheetViews>
  <sheetFormatPr defaultRowHeight="15" x14ac:dyDescent="0.25"/>
  <cols>
    <col min="2" max="2" width="27.7109375" customWidth="1"/>
  </cols>
  <sheetData>
    <row r="2" spans="2:5" x14ac:dyDescent="0.25">
      <c r="B2" s="1" t="s">
        <v>282</v>
      </c>
    </row>
    <row r="3" spans="2:5" x14ac:dyDescent="0.25">
      <c r="B3" s="7"/>
      <c r="C3" s="8" t="s">
        <v>113</v>
      </c>
      <c r="D3" s="8" t="s">
        <v>89</v>
      </c>
      <c r="E3" s="23"/>
    </row>
    <row r="4" spans="2:5" ht="16.5" customHeight="1" x14ac:dyDescent="0.25">
      <c r="B4" s="22" t="s">
        <v>266</v>
      </c>
      <c r="C4" s="55">
        <v>616</v>
      </c>
      <c r="D4" s="55">
        <v>616</v>
      </c>
      <c r="E4" s="29"/>
    </row>
    <row r="5" spans="2:5" ht="16.5" customHeight="1" x14ac:dyDescent="0.25">
      <c r="B5" s="22" t="s">
        <v>95</v>
      </c>
      <c r="C5" s="64">
        <v>0</v>
      </c>
      <c r="D5" s="64">
        <v>0</v>
      </c>
      <c r="E5" s="28"/>
    </row>
    <row r="6" spans="2:5" ht="16.5" customHeight="1" x14ac:dyDescent="0.25">
      <c r="B6" s="22" t="s">
        <v>114</v>
      </c>
      <c r="C6" s="64">
        <v>0</v>
      </c>
      <c r="D6" s="64">
        <v>0</v>
      </c>
      <c r="E6" s="28"/>
    </row>
    <row r="7" spans="2:5" ht="16.5" customHeight="1" x14ac:dyDescent="0.25">
      <c r="B7" s="19" t="s">
        <v>267</v>
      </c>
      <c r="C7" s="55">
        <v>616</v>
      </c>
      <c r="D7" s="55">
        <v>616</v>
      </c>
      <c r="E7" s="29"/>
    </row>
    <row r="8" spans="2:5" ht="16.5" customHeight="1" x14ac:dyDescent="0.25">
      <c r="B8" s="22" t="s">
        <v>281</v>
      </c>
      <c r="C8" s="55">
        <v>133</v>
      </c>
      <c r="D8" s="55">
        <v>133</v>
      </c>
      <c r="E8" s="29"/>
    </row>
    <row r="9" spans="2:5" ht="16.5" customHeight="1" x14ac:dyDescent="0.25">
      <c r="B9" s="22" t="s">
        <v>96</v>
      </c>
      <c r="C9" s="64">
        <v>123</v>
      </c>
      <c r="D9" s="64">
        <v>123</v>
      </c>
      <c r="E9" s="28"/>
    </row>
    <row r="10" spans="2:5" ht="16.5" customHeight="1" x14ac:dyDescent="0.25">
      <c r="B10" s="22" t="s">
        <v>115</v>
      </c>
      <c r="C10" s="64">
        <v>0</v>
      </c>
      <c r="D10" s="64">
        <v>0</v>
      </c>
      <c r="E10" s="28"/>
    </row>
    <row r="11" spans="2:5" ht="16.5" customHeight="1" x14ac:dyDescent="0.25">
      <c r="B11" s="19" t="s">
        <v>269</v>
      </c>
      <c r="C11" s="55">
        <v>257</v>
      </c>
      <c r="D11" s="55">
        <v>257</v>
      </c>
      <c r="E11" s="29"/>
    </row>
    <row r="12" spans="2:5" ht="16.5" customHeight="1" x14ac:dyDescent="0.25">
      <c r="B12" s="22" t="s">
        <v>270</v>
      </c>
      <c r="C12" s="55">
        <v>483</v>
      </c>
      <c r="D12" s="55">
        <v>483</v>
      </c>
      <c r="E12" s="29"/>
    </row>
    <row r="13" spans="2:5" ht="16.5" customHeight="1" x14ac:dyDescent="0.25">
      <c r="B13" s="21" t="s">
        <v>271</v>
      </c>
      <c r="C13" s="79">
        <v>359</v>
      </c>
      <c r="D13" s="79">
        <v>359</v>
      </c>
      <c r="E13" s="29"/>
    </row>
    <row r="15" spans="2:5" x14ac:dyDescent="0.25">
      <c r="B15" s="16" t="s">
        <v>283</v>
      </c>
    </row>
    <row r="16" spans="2:5" x14ac:dyDescent="0.25">
      <c r="B16" s="61"/>
      <c r="C16" s="55" t="s">
        <v>113</v>
      </c>
      <c r="D16" s="55" t="s">
        <v>89</v>
      </c>
    </row>
    <row r="17" spans="2:4" x14ac:dyDescent="0.25">
      <c r="B17" s="22" t="s">
        <v>211</v>
      </c>
      <c r="C17" s="55">
        <v>616</v>
      </c>
      <c r="D17" s="55">
        <v>616</v>
      </c>
    </row>
    <row r="18" spans="2:4" x14ac:dyDescent="0.25">
      <c r="B18" s="22" t="s">
        <v>95</v>
      </c>
      <c r="C18" s="64">
        <v>0</v>
      </c>
      <c r="D18" s="64">
        <v>0</v>
      </c>
    </row>
    <row r="19" spans="2:4" x14ac:dyDescent="0.25">
      <c r="B19" s="22" t="s">
        <v>114</v>
      </c>
      <c r="C19" s="64">
        <v>0</v>
      </c>
      <c r="D19" s="64">
        <v>0</v>
      </c>
    </row>
    <row r="20" spans="2:4" x14ac:dyDescent="0.25">
      <c r="B20" s="19" t="s">
        <v>213</v>
      </c>
      <c r="C20" s="55">
        <v>616</v>
      </c>
      <c r="D20" s="55">
        <v>616</v>
      </c>
    </row>
    <row r="21" spans="2:4" x14ac:dyDescent="0.25">
      <c r="B21" s="22" t="s">
        <v>247</v>
      </c>
      <c r="C21" s="55">
        <v>10</v>
      </c>
      <c r="D21" s="55">
        <v>10</v>
      </c>
    </row>
    <row r="22" spans="2:4" x14ac:dyDescent="0.25">
      <c r="B22" s="22" t="s">
        <v>96</v>
      </c>
      <c r="C22" s="64">
        <v>123</v>
      </c>
      <c r="D22" s="64">
        <v>123</v>
      </c>
    </row>
    <row r="23" spans="2:4" x14ac:dyDescent="0.25">
      <c r="B23" s="22" t="s">
        <v>115</v>
      </c>
      <c r="C23" s="64">
        <v>0</v>
      </c>
      <c r="D23" s="64">
        <v>0</v>
      </c>
    </row>
    <row r="24" spans="2:4" x14ac:dyDescent="0.25">
      <c r="B24" s="19" t="s">
        <v>216</v>
      </c>
      <c r="C24" s="55">
        <v>133</v>
      </c>
      <c r="D24" s="55">
        <v>133</v>
      </c>
    </row>
    <row r="25" spans="2:4" x14ac:dyDescent="0.25">
      <c r="B25" s="22" t="s">
        <v>217</v>
      </c>
      <c r="C25" s="64">
        <v>606</v>
      </c>
      <c r="D25" s="64">
        <v>606</v>
      </c>
    </row>
    <row r="26" spans="2:4" x14ac:dyDescent="0.25">
      <c r="B26" s="21" t="s">
        <v>218</v>
      </c>
      <c r="C26" s="79">
        <v>483</v>
      </c>
      <c r="D26" s="79">
        <v>483</v>
      </c>
    </row>
    <row r="28" spans="2:4" x14ac:dyDescent="0.25">
      <c r="B28" s="16" t="s">
        <v>116</v>
      </c>
    </row>
    <row r="29" spans="2:4" x14ac:dyDescent="0.25">
      <c r="B29" s="61"/>
      <c r="C29" s="55">
        <v>2021</v>
      </c>
      <c r="D29" s="55">
        <v>2020</v>
      </c>
    </row>
    <row r="30" spans="2:4" x14ac:dyDescent="0.25">
      <c r="B30" s="22" t="s">
        <v>117</v>
      </c>
      <c r="C30" s="56">
        <v>45178</v>
      </c>
      <c r="D30" s="56">
        <v>14465</v>
      </c>
    </row>
    <row r="31" spans="2:4" ht="18" x14ac:dyDescent="0.25">
      <c r="B31" s="35" t="s">
        <v>118</v>
      </c>
      <c r="C31" s="56">
        <v>43615</v>
      </c>
      <c r="D31" s="56">
        <v>13373</v>
      </c>
    </row>
    <row r="32" spans="2:4" x14ac:dyDescent="0.25">
      <c r="B32" s="39" t="s">
        <v>119</v>
      </c>
      <c r="C32" s="58">
        <v>1563</v>
      </c>
      <c r="D32" s="58">
        <v>1092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VZ_2021_hlavni_ukazatele</vt:lpstr>
      <vt:lpstr>BS_2021</vt:lpstr>
      <vt:lpstr>PL_2021</vt:lpstr>
      <vt:lpstr>VK_2021</vt:lpstr>
      <vt:lpstr>6a_2021</vt:lpstr>
      <vt:lpstr>6b_2021</vt:lpstr>
      <vt:lpstr>6c_2021</vt:lpstr>
      <vt:lpstr>6d_2021</vt:lpstr>
      <vt:lpstr>6e_2021</vt:lpstr>
      <vt:lpstr>6f_2021</vt:lpstr>
      <vt:lpstr>6g_2021</vt:lpstr>
      <vt:lpstr>6i_2021</vt:lpstr>
      <vt:lpstr>6j_2021</vt:lpstr>
      <vt:lpstr>7a_2021</vt:lpstr>
      <vt:lpstr>7b_2021</vt:lpstr>
      <vt:lpstr>7d_2021</vt:lpstr>
      <vt:lpstr>7e_2021</vt:lpstr>
      <vt:lpstr>7f_2021</vt:lpstr>
      <vt:lpstr>7i_2021</vt:lpstr>
      <vt:lpstr>8a_2021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mboskovicova</dc:creator>
  <cp:lastModifiedBy>mboskovicova</cp:lastModifiedBy>
  <dcterms:created xsi:type="dcterms:W3CDTF">2020-03-27T09:36:49Z</dcterms:created>
  <dcterms:modified xsi:type="dcterms:W3CDTF">2022-03-11T12:55:12Z</dcterms:modified>
</cp:coreProperties>
</file>